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MANDATORY DIS\"/>
    </mc:Choice>
  </mc:AlternateContent>
  <xr:revisionPtr revIDLastSave="0" documentId="13_ncr:1_{4EE45084-4480-497B-B445-AAD7A5155E77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2023-24" sheetId="3" r:id="rId1"/>
    <sheet name="2024-25" sheetId="2" r:id="rId2"/>
    <sheet name="2025-26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3" i="3" l="1"/>
  <c r="N73" i="3"/>
  <c r="M73" i="3"/>
  <c r="L73" i="3"/>
  <c r="K73" i="3"/>
  <c r="J73" i="3"/>
  <c r="I73" i="3"/>
  <c r="H73" i="3"/>
  <c r="G73" i="3"/>
  <c r="F73" i="3"/>
  <c r="E73" i="3"/>
  <c r="D73" i="3"/>
  <c r="O72" i="3"/>
  <c r="N72" i="3"/>
  <c r="M72" i="3"/>
  <c r="L72" i="3"/>
  <c r="K72" i="3"/>
  <c r="J72" i="3"/>
  <c r="I72" i="3"/>
  <c r="H72" i="3"/>
  <c r="G72" i="3"/>
  <c r="F72" i="3"/>
  <c r="E72" i="3"/>
  <c r="D72" i="3"/>
  <c r="B72" i="3"/>
  <c r="P71" i="3"/>
  <c r="P70" i="3"/>
  <c r="P69" i="3"/>
  <c r="P68" i="3"/>
  <c r="Q68" i="3" s="1"/>
  <c r="R68" i="3" s="1"/>
  <c r="P67" i="3"/>
  <c r="P66" i="3"/>
  <c r="Q66" i="3" s="1"/>
  <c r="R66" i="3" s="1"/>
  <c r="P65" i="3"/>
  <c r="P64" i="3"/>
  <c r="Q64" i="3" s="1"/>
  <c r="R64" i="3" s="1"/>
  <c r="P63" i="3"/>
  <c r="P62" i="3"/>
  <c r="O59" i="3"/>
  <c r="N59" i="3"/>
  <c r="M59" i="3"/>
  <c r="L59" i="3"/>
  <c r="K59" i="3"/>
  <c r="J59" i="3"/>
  <c r="I59" i="3"/>
  <c r="H59" i="3"/>
  <c r="G59" i="3"/>
  <c r="F59" i="3"/>
  <c r="E59" i="3"/>
  <c r="D59" i="3"/>
  <c r="O58" i="3"/>
  <c r="N58" i="3"/>
  <c r="M58" i="3"/>
  <c r="L58" i="3"/>
  <c r="K58" i="3"/>
  <c r="J58" i="3"/>
  <c r="I58" i="3"/>
  <c r="H58" i="3"/>
  <c r="G58" i="3"/>
  <c r="F58" i="3"/>
  <c r="E58" i="3"/>
  <c r="D58" i="3"/>
  <c r="B58" i="3"/>
  <c r="P57" i="3"/>
  <c r="P56" i="3"/>
  <c r="Q56" i="3" s="1"/>
  <c r="R56" i="3" s="1"/>
  <c r="P55" i="3"/>
  <c r="P54" i="3"/>
  <c r="P53" i="3"/>
  <c r="P52" i="3"/>
  <c r="P51" i="3"/>
  <c r="P50" i="3"/>
  <c r="Q50" i="3" s="1"/>
  <c r="R50" i="3" s="1"/>
  <c r="P49" i="3"/>
  <c r="P48" i="3"/>
  <c r="O45" i="3"/>
  <c r="N45" i="3"/>
  <c r="M45" i="3"/>
  <c r="L45" i="3"/>
  <c r="K45" i="3"/>
  <c r="J45" i="3"/>
  <c r="I45" i="3"/>
  <c r="H45" i="3"/>
  <c r="G45" i="3"/>
  <c r="F45" i="3"/>
  <c r="E45" i="3"/>
  <c r="D45" i="3"/>
  <c r="O44" i="3"/>
  <c r="N44" i="3"/>
  <c r="M44" i="3"/>
  <c r="L44" i="3"/>
  <c r="K44" i="3"/>
  <c r="J44" i="3"/>
  <c r="I44" i="3"/>
  <c r="H44" i="3"/>
  <c r="G44" i="3"/>
  <c r="F44" i="3"/>
  <c r="E44" i="3"/>
  <c r="D44" i="3"/>
  <c r="B44" i="3"/>
  <c r="P43" i="3"/>
  <c r="P42" i="3"/>
  <c r="P41" i="3"/>
  <c r="P40" i="3"/>
  <c r="P39" i="3"/>
  <c r="P38" i="3"/>
  <c r="Q38" i="3" s="1"/>
  <c r="R38" i="3" s="1"/>
  <c r="P37" i="3"/>
  <c r="P36" i="3"/>
  <c r="Q36" i="3" s="1"/>
  <c r="R36" i="3" s="1"/>
  <c r="P35" i="3"/>
  <c r="P34" i="3"/>
  <c r="P33" i="3"/>
  <c r="P32" i="3"/>
  <c r="P31" i="3"/>
  <c r="P30" i="3"/>
  <c r="P29" i="3"/>
  <c r="P28" i="3"/>
  <c r="P27" i="3"/>
  <c r="P26" i="3"/>
  <c r="Q26" i="3" s="1"/>
  <c r="R26" i="3" s="1"/>
  <c r="P25" i="3"/>
  <c r="P24" i="3"/>
  <c r="Q24" i="3" s="1"/>
  <c r="R24" i="3" s="1"/>
  <c r="O21" i="3"/>
  <c r="N21" i="3"/>
  <c r="M21" i="3"/>
  <c r="M75" i="3" s="1"/>
  <c r="L21" i="3"/>
  <c r="K21" i="3"/>
  <c r="K75" i="3" s="1"/>
  <c r="J21" i="3"/>
  <c r="I21" i="3"/>
  <c r="I75" i="3" s="1"/>
  <c r="H21" i="3"/>
  <c r="G21" i="3"/>
  <c r="F21" i="3"/>
  <c r="E21" i="3"/>
  <c r="D21" i="3"/>
  <c r="O20" i="3"/>
  <c r="N20" i="3"/>
  <c r="M20" i="3"/>
  <c r="L20" i="3"/>
  <c r="K20" i="3"/>
  <c r="K74" i="3" s="1"/>
  <c r="J20" i="3"/>
  <c r="J74" i="3" s="1"/>
  <c r="I20" i="3"/>
  <c r="H20" i="3"/>
  <c r="H74" i="3" s="1"/>
  <c r="G20" i="3"/>
  <c r="F20" i="3"/>
  <c r="E20" i="3"/>
  <c r="D20" i="3"/>
  <c r="B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O83" i="2"/>
  <c r="N83" i="2"/>
  <c r="M83" i="2"/>
  <c r="L83" i="2"/>
  <c r="K83" i="2"/>
  <c r="J83" i="2"/>
  <c r="I83" i="2"/>
  <c r="H83" i="2"/>
  <c r="G83" i="2"/>
  <c r="F83" i="2"/>
  <c r="E83" i="2"/>
  <c r="D83" i="2"/>
  <c r="O82" i="2"/>
  <c r="N82" i="2"/>
  <c r="M82" i="2"/>
  <c r="L82" i="2"/>
  <c r="K82" i="2"/>
  <c r="J82" i="2"/>
  <c r="I82" i="2"/>
  <c r="H82" i="2"/>
  <c r="G82" i="2"/>
  <c r="F82" i="2"/>
  <c r="E82" i="2"/>
  <c r="D82" i="2"/>
  <c r="B82" i="2"/>
  <c r="P81" i="2"/>
  <c r="P80" i="2"/>
  <c r="Q80" i="2" s="1"/>
  <c r="R80" i="2" s="1"/>
  <c r="P79" i="2"/>
  <c r="P78" i="2"/>
  <c r="Q78" i="2" s="1"/>
  <c r="R78" i="2" s="1"/>
  <c r="P77" i="2"/>
  <c r="P76" i="2"/>
  <c r="Q76" i="2" s="1"/>
  <c r="R76" i="2" s="1"/>
  <c r="P75" i="2"/>
  <c r="P74" i="2"/>
  <c r="P73" i="2"/>
  <c r="P72" i="2"/>
  <c r="O69" i="2"/>
  <c r="N69" i="2"/>
  <c r="M69" i="2"/>
  <c r="L69" i="2"/>
  <c r="K69" i="2"/>
  <c r="J69" i="2"/>
  <c r="I69" i="2"/>
  <c r="H69" i="2"/>
  <c r="G69" i="2"/>
  <c r="F69" i="2"/>
  <c r="E69" i="2"/>
  <c r="D69" i="2"/>
  <c r="O68" i="2"/>
  <c r="N68" i="2"/>
  <c r="M68" i="2"/>
  <c r="L68" i="2"/>
  <c r="K68" i="2"/>
  <c r="J68" i="2"/>
  <c r="I68" i="2"/>
  <c r="H68" i="2"/>
  <c r="G68" i="2"/>
  <c r="F68" i="2"/>
  <c r="E68" i="2"/>
  <c r="D68" i="2"/>
  <c r="B68" i="2"/>
  <c r="P67" i="2"/>
  <c r="P66" i="2"/>
  <c r="Q66" i="2" s="1"/>
  <c r="R66" i="2" s="1"/>
  <c r="P65" i="2"/>
  <c r="P64" i="2"/>
  <c r="Q64" i="2" s="1"/>
  <c r="R64" i="2" s="1"/>
  <c r="P63" i="2"/>
  <c r="P62" i="2"/>
  <c r="P61" i="2"/>
  <c r="Q60" i="2" s="1"/>
  <c r="R60" i="2" s="1"/>
  <c r="P60" i="2"/>
  <c r="P59" i="2"/>
  <c r="P58" i="2"/>
  <c r="Q58" i="2" s="1"/>
  <c r="R58" i="2" s="1"/>
  <c r="O55" i="2"/>
  <c r="N55" i="2"/>
  <c r="M55" i="2"/>
  <c r="L55" i="2"/>
  <c r="K55" i="2"/>
  <c r="J55" i="2"/>
  <c r="I55" i="2"/>
  <c r="H55" i="2"/>
  <c r="G55" i="2"/>
  <c r="F55" i="2"/>
  <c r="E55" i="2"/>
  <c r="D55" i="2"/>
  <c r="O54" i="2"/>
  <c r="N54" i="2"/>
  <c r="M54" i="2"/>
  <c r="L54" i="2"/>
  <c r="K54" i="2"/>
  <c r="J54" i="2"/>
  <c r="I54" i="2"/>
  <c r="H54" i="2"/>
  <c r="G54" i="2"/>
  <c r="F54" i="2"/>
  <c r="E54" i="2"/>
  <c r="D54" i="2"/>
  <c r="B54" i="2"/>
  <c r="P53" i="2"/>
  <c r="P52" i="2"/>
  <c r="Q52" i="2" s="1"/>
  <c r="R52" i="2" s="1"/>
  <c r="P51" i="2"/>
  <c r="P50" i="2"/>
  <c r="P49" i="2"/>
  <c r="P48" i="2"/>
  <c r="P47" i="2"/>
  <c r="P46" i="2"/>
  <c r="Q46" i="2" s="1"/>
  <c r="R46" i="2" s="1"/>
  <c r="P45" i="2"/>
  <c r="P44" i="2"/>
  <c r="Q44" i="2" s="1"/>
  <c r="R44" i="2" s="1"/>
  <c r="P43" i="2"/>
  <c r="P42" i="2"/>
  <c r="Q42" i="2" s="1"/>
  <c r="R42" i="2" s="1"/>
  <c r="P41" i="2"/>
  <c r="Q40" i="2" s="1"/>
  <c r="R40" i="2" s="1"/>
  <c r="P40" i="2"/>
  <c r="P39" i="2"/>
  <c r="P38" i="2"/>
  <c r="Q38" i="2" s="1"/>
  <c r="R38" i="2" s="1"/>
  <c r="P37" i="2"/>
  <c r="P36" i="2"/>
  <c r="Q36" i="2" s="1"/>
  <c r="R36" i="2" s="1"/>
  <c r="P35" i="2"/>
  <c r="P34" i="2"/>
  <c r="Q34" i="2" s="1"/>
  <c r="R34" i="2" s="1"/>
  <c r="P33" i="2"/>
  <c r="P32" i="2"/>
  <c r="P31" i="2"/>
  <c r="P30" i="2"/>
  <c r="P29" i="2"/>
  <c r="P28" i="2"/>
  <c r="P27" i="2"/>
  <c r="P26" i="2"/>
  <c r="Q26" i="2" s="1"/>
  <c r="O23" i="2"/>
  <c r="O85" i="2" s="1"/>
  <c r="N23" i="2"/>
  <c r="N85" i="2" s="1"/>
  <c r="M23" i="2"/>
  <c r="M85" i="2" s="1"/>
  <c r="L23" i="2"/>
  <c r="K23" i="2"/>
  <c r="J23" i="2"/>
  <c r="I23" i="2"/>
  <c r="H23" i="2"/>
  <c r="G23" i="2"/>
  <c r="F23" i="2"/>
  <c r="E23" i="2"/>
  <c r="E85" i="2" s="1"/>
  <c r="D23" i="2"/>
  <c r="D85" i="2" s="1"/>
  <c r="O22" i="2"/>
  <c r="O84" i="2" s="1"/>
  <c r="N22" i="2"/>
  <c r="N84" i="2" s="1"/>
  <c r="M22" i="2"/>
  <c r="M84" i="2" s="1"/>
  <c r="L22" i="2"/>
  <c r="K22" i="2"/>
  <c r="J22" i="2"/>
  <c r="I22" i="2"/>
  <c r="H22" i="2"/>
  <c r="G22" i="2"/>
  <c r="G84" i="2" s="1"/>
  <c r="F22" i="2"/>
  <c r="F84" i="2" s="1"/>
  <c r="E22" i="2"/>
  <c r="E84" i="2" s="1"/>
  <c r="D22" i="2"/>
  <c r="D84" i="2" s="1"/>
  <c r="B22" i="2"/>
  <c r="B84" i="2" s="1"/>
  <c r="P21" i="2"/>
  <c r="P20" i="2"/>
  <c r="Q20" i="2" s="1"/>
  <c r="R20" i="2" s="1"/>
  <c r="P19" i="2"/>
  <c r="P18" i="2"/>
  <c r="P17" i="2"/>
  <c r="P16" i="2"/>
  <c r="P15" i="2"/>
  <c r="P14" i="2"/>
  <c r="Q14" i="2" s="1"/>
  <c r="R14" i="2" s="1"/>
  <c r="P13" i="2"/>
  <c r="P12" i="2"/>
  <c r="Q12" i="2" s="1"/>
  <c r="R12" i="2" s="1"/>
  <c r="P11" i="2"/>
  <c r="P10" i="2"/>
  <c r="P9" i="2"/>
  <c r="P8" i="2"/>
  <c r="Q8" i="2" s="1"/>
  <c r="R8" i="2" s="1"/>
  <c r="P7" i="2"/>
  <c r="P6" i="2"/>
  <c r="O91" i="1"/>
  <c r="N91" i="1"/>
  <c r="M91" i="1"/>
  <c r="L91" i="1"/>
  <c r="K91" i="1"/>
  <c r="J91" i="1"/>
  <c r="I91" i="1"/>
  <c r="H91" i="1"/>
  <c r="G91" i="1"/>
  <c r="F91" i="1"/>
  <c r="E91" i="1"/>
  <c r="D91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P89" i="1"/>
  <c r="P88" i="1"/>
  <c r="Q88" i="1" s="1"/>
  <c r="R88" i="1" s="1"/>
  <c r="P87" i="1"/>
  <c r="P86" i="1"/>
  <c r="Q86" i="1" s="1"/>
  <c r="R86" i="1" s="1"/>
  <c r="P85" i="1"/>
  <c r="Q84" i="1" s="1"/>
  <c r="R84" i="1" s="1"/>
  <c r="P84" i="1"/>
  <c r="P83" i="1"/>
  <c r="P82" i="1"/>
  <c r="Q82" i="1" s="1"/>
  <c r="R82" i="1" s="1"/>
  <c r="P81" i="1"/>
  <c r="P91" i="1" s="1"/>
  <c r="P80" i="1"/>
  <c r="O77" i="1"/>
  <c r="N77" i="1"/>
  <c r="M77" i="1"/>
  <c r="L77" i="1"/>
  <c r="K77" i="1"/>
  <c r="J77" i="1"/>
  <c r="I77" i="1"/>
  <c r="H77" i="1"/>
  <c r="G77" i="1"/>
  <c r="F77" i="1"/>
  <c r="E77" i="1"/>
  <c r="D77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P75" i="1"/>
  <c r="P74" i="1"/>
  <c r="Q74" i="1" s="1"/>
  <c r="R74" i="1" s="1"/>
  <c r="P73" i="1"/>
  <c r="P72" i="1"/>
  <c r="Q72" i="1" s="1"/>
  <c r="R72" i="1" s="1"/>
  <c r="P71" i="1"/>
  <c r="P70" i="1"/>
  <c r="Q70" i="1" s="1"/>
  <c r="R70" i="1" s="1"/>
  <c r="P69" i="1"/>
  <c r="P68" i="1"/>
  <c r="Q68" i="1" s="1"/>
  <c r="R68" i="1" s="1"/>
  <c r="P67" i="1"/>
  <c r="P66" i="1"/>
  <c r="Q66" i="1" s="1"/>
  <c r="R66" i="1" s="1"/>
  <c r="P65" i="1"/>
  <c r="P64" i="1"/>
  <c r="P63" i="1"/>
  <c r="P62" i="1"/>
  <c r="Q62" i="1" s="1"/>
  <c r="R62" i="1" s="1"/>
  <c r="O59" i="1"/>
  <c r="N59" i="1"/>
  <c r="M59" i="1"/>
  <c r="L59" i="1"/>
  <c r="K59" i="1"/>
  <c r="J59" i="1"/>
  <c r="I59" i="1"/>
  <c r="H59" i="1"/>
  <c r="G59" i="1"/>
  <c r="F59" i="1"/>
  <c r="E59" i="1"/>
  <c r="D59" i="1"/>
  <c r="O58" i="1"/>
  <c r="O92" i="1" s="1"/>
  <c r="N58" i="1"/>
  <c r="N92" i="1" s="1"/>
  <c r="M58" i="1"/>
  <c r="L58" i="1"/>
  <c r="K58" i="1"/>
  <c r="J58" i="1"/>
  <c r="I58" i="1"/>
  <c r="H58" i="1"/>
  <c r="G58" i="1"/>
  <c r="F58" i="1"/>
  <c r="E58" i="1"/>
  <c r="D58" i="1"/>
  <c r="B58" i="1"/>
  <c r="P57" i="1"/>
  <c r="P56" i="1"/>
  <c r="Q56" i="1" s="1"/>
  <c r="R56" i="1" s="1"/>
  <c r="P55" i="1"/>
  <c r="P54" i="1"/>
  <c r="Q54" i="1" s="1"/>
  <c r="R54" i="1" s="1"/>
  <c r="P53" i="1"/>
  <c r="P52" i="1"/>
  <c r="P51" i="1"/>
  <c r="P50" i="1"/>
  <c r="Q50" i="1" s="1"/>
  <c r="R50" i="1" s="1"/>
  <c r="P49" i="1"/>
  <c r="P48" i="1"/>
  <c r="Q48" i="1" s="1"/>
  <c r="R48" i="1" s="1"/>
  <c r="P47" i="1"/>
  <c r="P46" i="1"/>
  <c r="P45" i="1"/>
  <c r="P44" i="1"/>
  <c r="Q44" i="1" s="1"/>
  <c r="R44" i="1" s="1"/>
  <c r="P43" i="1"/>
  <c r="P42" i="1"/>
  <c r="Q42" i="1" s="1"/>
  <c r="R42" i="1" s="1"/>
  <c r="P41" i="1"/>
  <c r="P40" i="1"/>
  <c r="P39" i="1"/>
  <c r="P38" i="1"/>
  <c r="Q38" i="1" s="1"/>
  <c r="R38" i="1" s="1"/>
  <c r="P37" i="1"/>
  <c r="P36" i="1"/>
  <c r="P35" i="1"/>
  <c r="P34" i="1"/>
  <c r="P33" i="1"/>
  <c r="P32" i="1"/>
  <c r="Q32" i="1" s="1"/>
  <c r="R32" i="1" s="1"/>
  <c r="P31" i="1"/>
  <c r="P30" i="1"/>
  <c r="Q30" i="1" s="1"/>
  <c r="R30" i="1" s="1"/>
  <c r="P29" i="1"/>
  <c r="P28" i="1"/>
  <c r="P27" i="1"/>
  <c r="Q26" i="1"/>
  <c r="R26" i="1" s="1"/>
  <c r="P26" i="1"/>
  <c r="O23" i="1"/>
  <c r="N23" i="1"/>
  <c r="N93" i="1" s="1"/>
  <c r="M23" i="1"/>
  <c r="M93" i="1" s="1"/>
  <c r="L23" i="1"/>
  <c r="L93" i="1" s="1"/>
  <c r="K23" i="1"/>
  <c r="K93" i="1" s="1"/>
  <c r="J23" i="1"/>
  <c r="J93" i="1" s="1"/>
  <c r="I23" i="1"/>
  <c r="I93" i="1" s="1"/>
  <c r="H23" i="1"/>
  <c r="G23" i="1"/>
  <c r="F23" i="1"/>
  <c r="E23" i="1"/>
  <c r="E93" i="1" s="1"/>
  <c r="D23" i="1"/>
  <c r="D93" i="1" s="1"/>
  <c r="O22" i="1"/>
  <c r="N22" i="1"/>
  <c r="M22" i="1"/>
  <c r="M92" i="1" s="1"/>
  <c r="L22" i="1"/>
  <c r="K22" i="1"/>
  <c r="K92" i="1" s="1"/>
  <c r="J22" i="1"/>
  <c r="J92" i="1" s="1"/>
  <c r="I22" i="1"/>
  <c r="H22" i="1"/>
  <c r="G22" i="1"/>
  <c r="F22" i="1"/>
  <c r="F92" i="1" s="1"/>
  <c r="E22" i="1"/>
  <c r="E92" i="1" s="1"/>
  <c r="D22" i="1"/>
  <c r="D92" i="1" s="1"/>
  <c r="B22" i="1"/>
  <c r="B92" i="1" s="1"/>
  <c r="P21" i="1"/>
  <c r="P20" i="1"/>
  <c r="P19" i="1"/>
  <c r="P18" i="1"/>
  <c r="P17" i="1"/>
  <c r="P16" i="1"/>
  <c r="Q16" i="1" s="1"/>
  <c r="R16" i="1" s="1"/>
  <c r="P15" i="1"/>
  <c r="P14" i="1"/>
  <c r="P13" i="1"/>
  <c r="P12" i="1"/>
  <c r="P11" i="1"/>
  <c r="P10" i="1"/>
  <c r="Q10" i="1" s="1"/>
  <c r="R10" i="1" s="1"/>
  <c r="P9" i="1"/>
  <c r="Q8" i="1" s="1"/>
  <c r="R8" i="1" s="1"/>
  <c r="P8" i="1"/>
  <c r="P7" i="1"/>
  <c r="P6" i="1"/>
  <c r="Q34" i="3" l="1"/>
  <c r="R34" i="3" s="1"/>
  <c r="Q10" i="3"/>
  <c r="R10" i="3" s="1"/>
  <c r="Q12" i="3"/>
  <c r="R12" i="3" s="1"/>
  <c r="Q14" i="1"/>
  <c r="R14" i="1" s="1"/>
  <c r="H92" i="1"/>
  <c r="G93" i="1"/>
  <c r="P58" i="1"/>
  <c r="Q6" i="1"/>
  <c r="R6" i="1" s="1"/>
  <c r="H93" i="1"/>
  <c r="P59" i="1"/>
  <c r="Q40" i="1"/>
  <c r="R40" i="1" s="1"/>
  <c r="Q64" i="1"/>
  <c r="R64" i="1" s="1"/>
  <c r="Q18" i="1"/>
  <c r="R18" i="1" s="1"/>
  <c r="L92" i="1"/>
  <c r="Q52" i="1"/>
  <c r="R52" i="1" s="1"/>
  <c r="I92" i="1"/>
  <c r="Q20" i="1"/>
  <c r="R20" i="1" s="1"/>
  <c r="P76" i="1"/>
  <c r="P77" i="1"/>
  <c r="G92" i="1"/>
  <c r="P23" i="1"/>
  <c r="Q34" i="1"/>
  <c r="R34" i="1" s="1"/>
  <c r="P90" i="1"/>
  <c r="Q90" i="1" s="1"/>
  <c r="R90" i="1" s="1"/>
  <c r="F93" i="1"/>
  <c r="Q12" i="1"/>
  <c r="R12" i="1" s="1"/>
  <c r="P22" i="1"/>
  <c r="P92" i="1" s="1"/>
  <c r="O93" i="1"/>
  <c r="Q80" i="1"/>
  <c r="R80" i="1" s="1"/>
  <c r="Q36" i="1"/>
  <c r="R36" i="1" s="1"/>
  <c r="Q46" i="1"/>
  <c r="R46" i="1" s="1"/>
  <c r="P23" i="2"/>
  <c r="L84" i="2"/>
  <c r="L85" i="2"/>
  <c r="Q32" i="2"/>
  <c r="R32" i="2" s="1"/>
  <c r="Q50" i="2"/>
  <c r="R50" i="2" s="1"/>
  <c r="Q74" i="2"/>
  <c r="R74" i="2" s="1"/>
  <c r="Q62" i="2"/>
  <c r="R62" i="2" s="1"/>
  <c r="F85" i="2"/>
  <c r="P54" i="2"/>
  <c r="P84" i="2" s="1"/>
  <c r="G85" i="2"/>
  <c r="Q28" i="2"/>
  <c r="R28" i="2" s="1"/>
  <c r="H84" i="2"/>
  <c r="H85" i="2"/>
  <c r="P55" i="2"/>
  <c r="Q16" i="2"/>
  <c r="R16" i="2" s="1"/>
  <c r="I84" i="2"/>
  <c r="I85" i="2"/>
  <c r="P68" i="2"/>
  <c r="P69" i="2"/>
  <c r="J84" i="2"/>
  <c r="J85" i="2"/>
  <c r="Q30" i="2"/>
  <c r="R30" i="2" s="1"/>
  <c r="Q48" i="2"/>
  <c r="R48" i="2" s="1"/>
  <c r="Q72" i="2"/>
  <c r="R72" i="2" s="1"/>
  <c r="P22" i="2"/>
  <c r="Q6" i="2"/>
  <c r="R6" i="2" s="1"/>
  <c r="Q18" i="2"/>
  <c r="R18" i="2" s="1"/>
  <c r="K84" i="2"/>
  <c r="K85" i="2"/>
  <c r="P83" i="2"/>
  <c r="Q6" i="3"/>
  <c r="R6" i="3" s="1"/>
  <c r="Q18" i="3"/>
  <c r="R18" i="3" s="1"/>
  <c r="M74" i="3"/>
  <c r="L75" i="3"/>
  <c r="Q32" i="3"/>
  <c r="R32" i="3" s="1"/>
  <c r="Q62" i="3"/>
  <c r="R62" i="3" s="1"/>
  <c r="E74" i="3"/>
  <c r="F74" i="3"/>
  <c r="E75" i="3"/>
  <c r="Q52" i="3"/>
  <c r="R52" i="3" s="1"/>
  <c r="G74" i="3"/>
  <c r="F75" i="3"/>
  <c r="G75" i="3"/>
  <c r="Q54" i="3"/>
  <c r="R54" i="3" s="1"/>
  <c r="Q14" i="3"/>
  <c r="R14" i="3" s="1"/>
  <c r="I74" i="3"/>
  <c r="H75" i="3"/>
  <c r="Q28" i="3"/>
  <c r="R28" i="3" s="1"/>
  <c r="Q40" i="3"/>
  <c r="R40" i="3" s="1"/>
  <c r="Q70" i="3"/>
  <c r="R70" i="3" s="1"/>
  <c r="J75" i="3"/>
  <c r="P73" i="3"/>
  <c r="L74" i="3"/>
  <c r="P58" i="3"/>
  <c r="P59" i="3"/>
  <c r="Q8" i="3"/>
  <c r="R8" i="3" s="1"/>
  <c r="N74" i="3"/>
  <c r="Q48" i="3"/>
  <c r="R48" i="3" s="1"/>
  <c r="B74" i="3"/>
  <c r="O74" i="3"/>
  <c r="N75" i="3"/>
  <c r="D74" i="3"/>
  <c r="O75" i="3"/>
  <c r="D75" i="3"/>
  <c r="P44" i="3"/>
  <c r="P72" i="3"/>
  <c r="P45" i="3"/>
  <c r="Q16" i="3"/>
  <c r="R16" i="3" s="1"/>
  <c r="Q30" i="3"/>
  <c r="R30" i="3" s="1"/>
  <c r="Q42" i="3"/>
  <c r="R42" i="3" s="1"/>
  <c r="P20" i="3"/>
  <c r="P21" i="3"/>
  <c r="Q22" i="2"/>
  <c r="R26" i="2"/>
  <c r="P82" i="2"/>
  <c r="Q10" i="2"/>
  <c r="R10" i="2" s="1"/>
  <c r="P93" i="1"/>
  <c r="Q28" i="1"/>
  <c r="Q22" i="1" l="1"/>
  <c r="Q92" i="1" s="1"/>
  <c r="Q76" i="1"/>
  <c r="R76" i="1" s="1"/>
  <c r="Q82" i="2"/>
  <c r="R82" i="2" s="1"/>
  <c r="Q68" i="2"/>
  <c r="R68" i="2" s="1"/>
  <c r="Q54" i="2"/>
  <c r="R54" i="2" s="1"/>
  <c r="P85" i="2"/>
  <c r="Q72" i="3"/>
  <c r="R72" i="3" s="1"/>
  <c r="Q58" i="3"/>
  <c r="R58" i="3" s="1"/>
  <c r="P75" i="3"/>
  <c r="Q44" i="3"/>
  <c r="R44" i="3" s="1"/>
  <c r="P74" i="3"/>
  <c r="Q20" i="3"/>
  <c r="R22" i="2"/>
  <c r="R84" i="2" s="1"/>
  <c r="Q58" i="1"/>
  <c r="R58" i="1" s="1"/>
  <c r="R28" i="1"/>
  <c r="R22" i="1" l="1"/>
  <c r="R92" i="1" s="1"/>
  <c r="Q84" i="2"/>
  <c r="Q74" i="3"/>
  <c r="R20" i="3"/>
  <c r="R7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13" authorId="0" shapeId="0" xr:uid="{09B73019-4D32-44F5-914C-0ED37804A75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OBC-1</t>
        </r>
      </text>
    </comment>
    <comment ref="D28" authorId="0" shapeId="0" xr:uid="{09D6460E-AD9C-4BB0-AF4C-FC3F36F3E2C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OBC-1</t>
        </r>
      </text>
    </comment>
    <comment ref="D64" authorId="0" shapeId="0" xr:uid="{4B6782B2-3C5B-42A4-8914-98F3D2C5612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OBC-1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8" authorId="0" shapeId="0" xr:uid="{1FC79AA4-ECF7-4DF5-A6F9-01B78012A2D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SEBC-1</t>
        </r>
      </text>
    </comment>
    <comment ref="D9" authorId="0" shapeId="0" xr:uid="{79FCC2C3-59B8-407D-8963-08DD4C68819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OBC-1</t>
        </r>
      </text>
    </comment>
    <comment ref="D12" authorId="0" shapeId="0" xr:uid="{0B763F32-CE61-4501-9D21-848F63D33A5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OBC-2</t>
        </r>
      </text>
    </comment>
    <comment ref="D13" authorId="0" shapeId="0" xr:uid="{308DBE0C-4C79-4C7A-BAF4-19682344692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SEBC-1</t>
        </r>
      </text>
    </comment>
    <comment ref="D20" authorId="0" shapeId="0" xr:uid="{F3337767-2B18-4429-9A9C-9E85EF7091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SEBC-1</t>
        </r>
      </text>
    </comment>
    <comment ref="D39" authorId="0" shapeId="0" xr:uid="{AC8C3DDF-57D1-49F3-AE68-DEEB332010E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OBC-1</t>
        </r>
      </text>
    </comment>
    <comment ref="D60" authorId="0" shapeId="0" xr:uid="{F58CE970-52F6-4A90-8A94-0CBFEB1F781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OBC-1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4041912F-8A79-4070-B354-203473B7EC5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SEBC-2</t>
        </r>
      </text>
    </comment>
    <comment ref="D8" authorId="0" shapeId="0" xr:uid="{6254DAC5-F1BE-411A-9E28-C290D7B08DF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SEBC-5
OBC-1</t>
        </r>
      </text>
    </comment>
    <comment ref="D9" authorId="0" shapeId="0" xr:uid="{96892D5E-493E-40E7-ACB3-F51E96A2D86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SEBC-1</t>
        </r>
      </text>
    </comment>
    <comment ref="D10" authorId="0" shapeId="0" xr:uid="{60A9C7BD-271C-40AB-86B1-74193B1CD2B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SEBC-3</t>
        </r>
      </text>
    </comment>
    <comment ref="D12" authorId="0" shapeId="0" xr:uid="{6F542780-F57F-45C7-A7A0-A0882A37099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SEBC-2
OBC-1</t>
        </r>
      </text>
    </comment>
    <comment ref="D14" authorId="0" shapeId="0" xr:uid="{B7A1190A-D47A-4245-BEF9-E23A08820A1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SEBC-1</t>
        </r>
      </text>
    </comment>
    <comment ref="D16" authorId="0" shapeId="0" xr:uid="{F81A6CD4-52B7-4804-805F-9474AB3111E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SEBC-1</t>
        </r>
      </text>
    </comment>
    <comment ref="D18" authorId="0" shapeId="0" xr:uid="{DD66CA50-6064-4DB4-8422-3D1F6C5F9E2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SEBC-1
OBC-1</t>
        </r>
      </text>
    </comment>
    <comment ref="D30" authorId="0" shapeId="0" xr:uid="{B9D4FD61-6859-454B-921D-84A049A3135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SEBC-1</t>
        </r>
      </text>
    </comment>
    <comment ref="D31" authorId="0" shapeId="0" xr:uid="{B9657EB7-14EE-42C1-AF80-4D47A3C4980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OBC-1</t>
        </r>
      </text>
    </comment>
    <comment ref="D38" authorId="0" shapeId="0" xr:uid="{88382663-87A2-4783-8420-B184C26413C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OBC-1</t>
        </r>
      </text>
    </comment>
    <comment ref="D39" authorId="0" shapeId="0" xr:uid="{8102CE3D-9AE5-41D8-9794-D66D422F9E0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SEBC-1</t>
        </r>
      </text>
    </comment>
    <comment ref="D54" authorId="0" shapeId="0" xr:uid="{A5F0007F-B19F-4B89-895C-F9A97645E2F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SEBC-1</t>
        </r>
      </text>
    </comment>
    <comment ref="D69" authorId="0" shapeId="0" xr:uid="{56B14DFE-9949-47F7-8894-52319F9A865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OBC-1</t>
        </r>
      </text>
    </comment>
    <comment ref="D82" authorId="0" shapeId="0" xr:uid="{2F92CD26-CD20-42D0-9BAB-EE0D1A0ADB9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OBC-1</t>
        </r>
      </text>
    </comment>
  </commentList>
</comments>
</file>

<file path=xl/sharedStrings.xml><?xml version="1.0" encoding="utf-8"?>
<sst xmlns="http://schemas.openxmlformats.org/spreadsheetml/2006/main" count="558" uniqueCount="68">
  <si>
    <t>Shri Balasaheb Mane Shikshan Prasarak Mandal's</t>
  </si>
  <si>
    <t>Ashokrao Mane Group of Institutions</t>
  </si>
  <si>
    <t>Vathar tarf Vadgaon, Tal. Hatkanangale, Dist. Kolhapur.</t>
  </si>
  <si>
    <t>A.Y.2025-2026</t>
  </si>
  <si>
    <t>Branch</t>
  </si>
  <si>
    <t xml:space="preserve">Intake                                </t>
  </si>
  <si>
    <t>Gender</t>
  </si>
  <si>
    <t>TFWS</t>
  </si>
  <si>
    <t>Open</t>
  </si>
  <si>
    <t>EWS</t>
  </si>
  <si>
    <t xml:space="preserve">DT/VJ  </t>
  </si>
  <si>
    <t>NT01 (NT-B)</t>
  </si>
  <si>
    <t xml:space="preserve">NT02 (NT-C)                    </t>
  </si>
  <si>
    <t xml:space="preserve">NT03 (NT-D)             </t>
  </si>
  <si>
    <t>SEBC</t>
  </si>
  <si>
    <t>OBC</t>
  </si>
  <si>
    <t>SBC</t>
  </si>
  <si>
    <t>SC</t>
  </si>
  <si>
    <t>ST</t>
  </si>
  <si>
    <t>Total</t>
  </si>
  <si>
    <t>Total Admitted ( + TFWS)</t>
  </si>
  <si>
    <t>Total Admitted  ( - TFWS)</t>
  </si>
  <si>
    <t>FE Civil</t>
  </si>
  <si>
    <t>Male</t>
  </si>
  <si>
    <t>Female</t>
  </si>
  <si>
    <t>FE CSE</t>
  </si>
  <si>
    <t>FE AIDS</t>
  </si>
  <si>
    <t>FE AIML</t>
  </si>
  <si>
    <t>FE Electrical</t>
  </si>
  <si>
    <t>FE E &amp; TC</t>
  </si>
  <si>
    <t>FE Mechanical</t>
  </si>
  <si>
    <t>FE E &amp; CE</t>
  </si>
  <si>
    <t>FE  Total</t>
  </si>
  <si>
    <t>SE Civil</t>
  </si>
  <si>
    <t>Direct SE Civil</t>
  </si>
  <si>
    <t>SE CSE</t>
  </si>
  <si>
    <t>Direct SE CSE</t>
  </si>
  <si>
    <t>SE AIDS</t>
  </si>
  <si>
    <t>Direct SE AIDS</t>
  </si>
  <si>
    <t>SE AIML</t>
  </si>
  <si>
    <t>Direct SE AIML</t>
  </si>
  <si>
    <t>SE Electrical</t>
  </si>
  <si>
    <t xml:space="preserve">Direct SE Electrical </t>
  </si>
  <si>
    <t>SE E &amp; TC</t>
  </si>
  <si>
    <t>Direct SE E &amp; TC</t>
  </si>
  <si>
    <t>SE Mechanical</t>
  </si>
  <si>
    <t xml:space="preserve">Direct SE Mechanical </t>
  </si>
  <si>
    <t>SE E &amp; CE</t>
  </si>
  <si>
    <t xml:space="preserve">Direct SE E &amp; CE </t>
  </si>
  <si>
    <t>SE  Total</t>
  </si>
  <si>
    <t>TE Civil</t>
  </si>
  <si>
    <t>TE CSE</t>
  </si>
  <si>
    <t>TE AIDS</t>
  </si>
  <si>
    <t>TE AIML</t>
  </si>
  <si>
    <t>TE Electrical</t>
  </si>
  <si>
    <t>TE E &amp; TC</t>
  </si>
  <si>
    <t>TE Mechanical</t>
  </si>
  <si>
    <t>TE  Total</t>
  </si>
  <si>
    <t>BE Civil</t>
  </si>
  <si>
    <t>BE CSE</t>
  </si>
  <si>
    <t>BE Electrical</t>
  </si>
  <si>
    <t>BE E &amp; TC</t>
  </si>
  <si>
    <t>BE Mechanical</t>
  </si>
  <si>
    <t>BE  Total</t>
  </si>
  <si>
    <t>Grand Total (FE+SE+TE+BE)</t>
  </si>
  <si>
    <t xml:space="preserve">A.Y.2024-2025 </t>
  </si>
  <si>
    <t xml:space="preserve">A.Y.2023-2024 </t>
  </si>
  <si>
    <t>Grand Total                                                              ( FE+SE+TE+BE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</si>
</sst>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EC75-EA77-498B-88D6-63F0C5B63608}">
  <sheetPr>
    <pageSetUpPr fitToPage="1"/>
  </sheetPr>
  <dimension ref="A1:R75"/>
  <sheetViews>
    <sheetView topLeftCell="A54" workbookViewId="0">
      <selection sqref="A1:R75"/>
    </sheetView>
  </sheetViews>
  <sheetFormatPr defaultRowHeight="15" x14ac:dyDescent="0.25"/>
  <cols>
    <col min="1" max="1" width="17.7109375" customWidth="1"/>
    <col min="2" max="2" width="7" customWidth="1"/>
    <col min="3" max="3" width="7.5703125" customWidth="1"/>
    <col min="4" max="4" width="5.28515625" style="14" customWidth="1"/>
    <col min="5" max="6" width="5.28515625" customWidth="1"/>
    <col min="7" max="7" width="5.5703125" bestFit="1" customWidth="1"/>
    <col min="8" max="8" width="5.85546875" customWidth="1"/>
    <col min="9" max="10" width="5.85546875" bestFit="1" customWidth="1"/>
    <col min="11" max="11" width="4.85546875" customWidth="1"/>
    <col min="12" max="12" width="5" customWidth="1"/>
    <col min="13" max="13" width="4.28515625" bestFit="1" customWidth="1"/>
    <col min="14" max="14" width="3.85546875" bestFit="1" customWidth="1"/>
    <col min="15" max="15" width="4" bestFit="1" customWidth="1"/>
    <col min="16" max="16" width="7.5703125" customWidth="1"/>
    <col min="17" max="18" width="8.5703125" customWidth="1"/>
  </cols>
  <sheetData>
    <row r="1" spans="1:18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8" customHeight="1" x14ac:dyDescent="0.3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x14ac:dyDescent="0.2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7.25" customHeight="1" x14ac:dyDescent="0.3">
      <c r="A4" s="42" t="s">
        <v>66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8" s="2" customFormat="1" ht="42" customHeight="1" x14ac:dyDescent="0.2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</row>
    <row r="6" spans="1:18" s="5" customFormat="1" ht="15" customHeight="1" x14ac:dyDescent="0.2">
      <c r="A6" s="20" t="s">
        <v>22</v>
      </c>
      <c r="B6" s="20">
        <v>60</v>
      </c>
      <c r="C6" s="4" t="s">
        <v>23</v>
      </c>
      <c r="D6" s="4">
        <v>0</v>
      </c>
      <c r="E6" s="4">
        <v>3</v>
      </c>
      <c r="F6" s="4">
        <v>2</v>
      </c>
      <c r="G6" s="4"/>
      <c r="H6" s="4"/>
      <c r="I6" s="4"/>
      <c r="J6" s="4"/>
      <c r="K6" s="4"/>
      <c r="L6" s="4">
        <v>1</v>
      </c>
      <c r="M6" s="4"/>
      <c r="N6" s="4"/>
      <c r="O6" s="4">
        <v>0</v>
      </c>
      <c r="P6" s="4">
        <f>O6+N6+M6+L6+K6+J6+I6+H6+G6+F6+E6+D6</f>
        <v>6</v>
      </c>
      <c r="Q6" s="21">
        <f>P6+P7</f>
        <v>6</v>
      </c>
      <c r="R6" s="21">
        <f>Q6-D6-D7</f>
        <v>6</v>
      </c>
    </row>
    <row r="7" spans="1:18" s="5" customFormat="1" ht="12.75" x14ac:dyDescent="0.2">
      <c r="A7" s="20"/>
      <c r="B7" s="20"/>
      <c r="C7" s="4" t="s">
        <v>24</v>
      </c>
      <c r="D7" s="4">
        <v>0</v>
      </c>
      <c r="E7" s="4">
        <v>0</v>
      </c>
      <c r="F7" s="4">
        <v>0</v>
      </c>
      <c r="G7" s="4"/>
      <c r="H7" s="4"/>
      <c r="I7" s="4"/>
      <c r="J7" s="4"/>
      <c r="K7" s="4"/>
      <c r="L7" s="4">
        <v>0</v>
      </c>
      <c r="M7" s="4"/>
      <c r="N7" s="4"/>
      <c r="O7" s="4">
        <v>0</v>
      </c>
      <c r="P7" s="4">
        <f t="shared" ref="P7:P19" si="0">O7+N7+M7+L7+K7+J7+I7+H7+G7+F7+E7+D7</f>
        <v>0</v>
      </c>
      <c r="Q7" s="21"/>
      <c r="R7" s="21"/>
    </row>
    <row r="8" spans="1:18" s="5" customFormat="1" ht="12.75" x14ac:dyDescent="0.2">
      <c r="A8" s="15" t="s">
        <v>25</v>
      </c>
      <c r="B8" s="15">
        <v>180</v>
      </c>
      <c r="C8" s="7" t="s">
        <v>23</v>
      </c>
      <c r="D8" s="7">
        <v>5</v>
      </c>
      <c r="E8" s="7">
        <v>48</v>
      </c>
      <c r="F8" s="7">
        <v>7</v>
      </c>
      <c r="G8" s="7">
        <v>2</v>
      </c>
      <c r="H8" s="7">
        <v>4</v>
      </c>
      <c r="I8" s="7">
        <v>7</v>
      </c>
      <c r="J8" s="7">
        <v>1</v>
      </c>
      <c r="K8" s="7"/>
      <c r="L8" s="7">
        <v>14</v>
      </c>
      <c r="M8" s="7">
        <v>2</v>
      </c>
      <c r="N8" s="7">
        <v>12</v>
      </c>
      <c r="O8" s="7">
        <v>0</v>
      </c>
      <c r="P8" s="7">
        <f t="shared" si="0"/>
        <v>102</v>
      </c>
      <c r="Q8" s="32">
        <f>P8+P9</f>
        <v>166</v>
      </c>
      <c r="R8" s="16">
        <f t="shared" ref="R8" si="1">Q8-D8-D9</f>
        <v>158</v>
      </c>
    </row>
    <row r="9" spans="1:18" s="5" customFormat="1" ht="12.75" x14ac:dyDescent="0.2">
      <c r="A9" s="15"/>
      <c r="B9" s="15"/>
      <c r="C9" s="7" t="s">
        <v>24</v>
      </c>
      <c r="D9" s="7">
        <v>3</v>
      </c>
      <c r="E9" s="7">
        <v>27</v>
      </c>
      <c r="F9" s="7">
        <v>8</v>
      </c>
      <c r="G9" s="7">
        <v>0</v>
      </c>
      <c r="H9" s="7">
        <v>1</v>
      </c>
      <c r="I9" s="7">
        <v>2</v>
      </c>
      <c r="J9" s="7">
        <v>0</v>
      </c>
      <c r="K9" s="7"/>
      <c r="L9" s="7">
        <v>14</v>
      </c>
      <c r="M9" s="7">
        <v>3</v>
      </c>
      <c r="N9" s="7">
        <v>6</v>
      </c>
      <c r="O9" s="7">
        <v>0</v>
      </c>
      <c r="P9" s="7">
        <f t="shared" si="0"/>
        <v>64</v>
      </c>
      <c r="Q9" s="33"/>
      <c r="R9" s="16"/>
    </row>
    <row r="10" spans="1:18" s="5" customFormat="1" ht="12.75" x14ac:dyDescent="0.2">
      <c r="A10" s="38" t="s">
        <v>26</v>
      </c>
      <c r="B10" s="38">
        <v>60</v>
      </c>
      <c r="C10" s="4" t="s">
        <v>23</v>
      </c>
      <c r="D10" s="4">
        <v>2</v>
      </c>
      <c r="E10" s="4">
        <v>16</v>
      </c>
      <c r="F10" s="4">
        <v>4</v>
      </c>
      <c r="G10" s="4"/>
      <c r="H10" s="4"/>
      <c r="I10" s="4">
        <v>1</v>
      </c>
      <c r="J10" s="4">
        <v>0</v>
      </c>
      <c r="K10" s="4"/>
      <c r="L10" s="4">
        <v>4</v>
      </c>
      <c r="M10" s="4">
        <v>1</v>
      </c>
      <c r="N10" s="4">
        <v>3</v>
      </c>
      <c r="O10" s="4">
        <v>0</v>
      </c>
      <c r="P10" s="4">
        <f t="shared" si="0"/>
        <v>31</v>
      </c>
      <c r="Q10" s="21">
        <f>P10+P11</f>
        <v>48</v>
      </c>
      <c r="R10" s="21">
        <f>Q10-D10-D11</f>
        <v>46</v>
      </c>
    </row>
    <row r="11" spans="1:18" s="5" customFormat="1" ht="12.75" x14ac:dyDescent="0.2">
      <c r="A11" s="27"/>
      <c r="B11" s="27"/>
      <c r="C11" s="4" t="s">
        <v>24</v>
      </c>
      <c r="D11" s="4">
        <v>0</v>
      </c>
      <c r="E11" s="4">
        <v>14</v>
      </c>
      <c r="F11" s="4">
        <v>1</v>
      </c>
      <c r="G11" s="4"/>
      <c r="H11" s="4"/>
      <c r="I11" s="4">
        <v>1</v>
      </c>
      <c r="J11" s="4">
        <v>1</v>
      </c>
      <c r="K11" s="4"/>
      <c r="L11" s="4">
        <v>0</v>
      </c>
      <c r="M11" s="4">
        <v>0</v>
      </c>
      <c r="N11" s="4">
        <v>0</v>
      </c>
      <c r="O11" s="4">
        <v>0</v>
      </c>
      <c r="P11" s="4">
        <f t="shared" si="0"/>
        <v>17</v>
      </c>
      <c r="Q11" s="21"/>
      <c r="R11" s="21"/>
    </row>
    <row r="12" spans="1:18" s="5" customFormat="1" ht="12.75" x14ac:dyDescent="0.2">
      <c r="A12" s="28" t="s">
        <v>27</v>
      </c>
      <c r="B12" s="28">
        <v>30</v>
      </c>
      <c r="C12" s="7" t="s">
        <v>23</v>
      </c>
      <c r="D12" s="7">
        <v>1</v>
      </c>
      <c r="E12" s="7">
        <v>9</v>
      </c>
      <c r="F12" s="7">
        <v>1</v>
      </c>
      <c r="G12" s="7"/>
      <c r="H12" s="7">
        <v>1</v>
      </c>
      <c r="I12" s="7">
        <v>0</v>
      </c>
      <c r="J12" s="7"/>
      <c r="K12" s="7"/>
      <c r="L12" s="7">
        <v>1</v>
      </c>
      <c r="M12" s="7"/>
      <c r="N12" s="7">
        <v>2</v>
      </c>
      <c r="O12" s="7">
        <v>0</v>
      </c>
      <c r="P12" s="7">
        <f t="shared" si="0"/>
        <v>15</v>
      </c>
      <c r="Q12" s="32">
        <f>P12+P13</f>
        <v>27</v>
      </c>
      <c r="R12" s="16">
        <f t="shared" ref="R12" si="2">Q12-D12-D13</f>
        <v>25</v>
      </c>
    </row>
    <row r="13" spans="1:18" s="5" customFormat="1" ht="12.75" x14ac:dyDescent="0.2">
      <c r="A13" s="29"/>
      <c r="B13" s="29"/>
      <c r="C13" s="7" t="s">
        <v>24</v>
      </c>
      <c r="D13" s="7">
        <v>1</v>
      </c>
      <c r="E13" s="7">
        <v>5</v>
      </c>
      <c r="F13" s="7">
        <v>2</v>
      </c>
      <c r="G13" s="7"/>
      <c r="H13" s="7">
        <v>0</v>
      </c>
      <c r="I13" s="7">
        <v>1</v>
      </c>
      <c r="J13" s="7"/>
      <c r="K13" s="7"/>
      <c r="L13" s="7">
        <v>2</v>
      </c>
      <c r="M13" s="7"/>
      <c r="N13" s="7">
        <v>1</v>
      </c>
      <c r="O13" s="7">
        <v>0</v>
      </c>
      <c r="P13" s="7">
        <f t="shared" si="0"/>
        <v>12</v>
      </c>
      <c r="Q13" s="33"/>
      <c r="R13" s="16"/>
    </row>
    <row r="14" spans="1:18" s="5" customFormat="1" ht="12.75" x14ac:dyDescent="0.2">
      <c r="A14" s="20" t="s">
        <v>28</v>
      </c>
      <c r="B14" s="20">
        <v>60</v>
      </c>
      <c r="C14" s="4" t="s">
        <v>23</v>
      </c>
      <c r="D14" s="3">
        <v>1</v>
      </c>
      <c r="E14" s="4">
        <v>11</v>
      </c>
      <c r="F14" s="4">
        <v>4</v>
      </c>
      <c r="G14" s="4"/>
      <c r="H14" s="4">
        <v>0</v>
      </c>
      <c r="I14" s="4"/>
      <c r="J14" s="4"/>
      <c r="K14" s="4"/>
      <c r="L14" s="4">
        <v>1</v>
      </c>
      <c r="M14" s="4"/>
      <c r="N14" s="4">
        <v>1</v>
      </c>
      <c r="O14" s="4">
        <v>0</v>
      </c>
      <c r="P14" s="4">
        <f t="shared" si="0"/>
        <v>18</v>
      </c>
      <c r="Q14" s="36">
        <f>P14+P15</f>
        <v>27</v>
      </c>
      <c r="R14" s="21">
        <f t="shared" ref="R14" si="3">Q14-D14-D15</f>
        <v>24</v>
      </c>
    </row>
    <row r="15" spans="1:18" s="5" customFormat="1" ht="12.75" x14ac:dyDescent="0.2">
      <c r="A15" s="20"/>
      <c r="B15" s="20"/>
      <c r="C15" s="4" t="s">
        <v>24</v>
      </c>
      <c r="D15" s="3">
        <v>2</v>
      </c>
      <c r="E15" s="4">
        <v>4</v>
      </c>
      <c r="F15" s="4">
        <v>0</v>
      </c>
      <c r="G15" s="4"/>
      <c r="H15" s="4">
        <v>1</v>
      </c>
      <c r="I15" s="4"/>
      <c r="J15" s="4"/>
      <c r="K15" s="4"/>
      <c r="L15" s="4">
        <v>1</v>
      </c>
      <c r="M15" s="4"/>
      <c r="N15" s="4">
        <v>1</v>
      </c>
      <c r="O15" s="4">
        <v>0</v>
      </c>
      <c r="P15" s="4">
        <f t="shared" si="0"/>
        <v>9</v>
      </c>
      <c r="Q15" s="37"/>
      <c r="R15" s="21"/>
    </row>
    <row r="16" spans="1:18" s="5" customFormat="1" ht="12.75" x14ac:dyDescent="0.2">
      <c r="A16" s="15" t="s">
        <v>29</v>
      </c>
      <c r="B16" s="15">
        <v>60</v>
      </c>
      <c r="C16" s="7" t="s">
        <v>23</v>
      </c>
      <c r="D16" s="6">
        <v>2</v>
      </c>
      <c r="E16" s="7">
        <v>10</v>
      </c>
      <c r="F16" s="7">
        <v>2</v>
      </c>
      <c r="G16" s="7"/>
      <c r="H16" s="7">
        <v>0</v>
      </c>
      <c r="I16" s="7">
        <v>1</v>
      </c>
      <c r="J16" s="7"/>
      <c r="K16" s="7"/>
      <c r="L16" s="7">
        <v>3</v>
      </c>
      <c r="M16" s="7">
        <v>1</v>
      </c>
      <c r="N16" s="7">
        <v>1</v>
      </c>
      <c r="O16" s="7">
        <v>0</v>
      </c>
      <c r="P16" s="7">
        <f t="shared" si="0"/>
        <v>20</v>
      </c>
      <c r="Q16" s="32">
        <f>P16+P17</f>
        <v>31</v>
      </c>
      <c r="R16" s="16">
        <f t="shared" ref="R16" si="4">Q16-D16-D17</f>
        <v>28</v>
      </c>
    </row>
    <row r="17" spans="1:18" s="5" customFormat="1" ht="12.75" x14ac:dyDescent="0.2">
      <c r="A17" s="15"/>
      <c r="B17" s="15"/>
      <c r="C17" s="7" t="s">
        <v>24</v>
      </c>
      <c r="D17" s="6">
        <v>1</v>
      </c>
      <c r="E17" s="7">
        <v>8</v>
      </c>
      <c r="F17" s="7">
        <v>1</v>
      </c>
      <c r="G17" s="7"/>
      <c r="H17" s="7">
        <v>1</v>
      </c>
      <c r="I17" s="7">
        <v>0</v>
      </c>
      <c r="J17" s="7"/>
      <c r="K17" s="7"/>
      <c r="L17" s="7">
        <v>0</v>
      </c>
      <c r="M17" s="7">
        <v>0</v>
      </c>
      <c r="N17" s="7">
        <v>0</v>
      </c>
      <c r="O17" s="7">
        <v>0</v>
      </c>
      <c r="P17" s="7">
        <f t="shared" si="0"/>
        <v>11</v>
      </c>
      <c r="Q17" s="33"/>
      <c r="R17" s="16"/>
    </row>
    <row r="18" spans="1:18" s="5" customFormat="1" ht="12.75" x14ac:dyDescent="0.2">
      <c r="A18" s="20" t="s">
        <v>30</v>
      </c>
      <c r="B18" s="20">
        <v>60</v>
      </c>
      <c r="C18" s="4" t="s">
        <v>23</v>
      </c>
      <c r="D18" s="4">
        <v>0</v>
      </c>
      <c r="E18" s="4">
        <v>7</v>
      </c>
      <c r="F18" s="4">
        <v>3</v>
      </c>
      <c r="G18" s="4"/>
      <c r="H18" s="4"/>
      <c r="I18" s="4">
        <v>2</v>
      </c>
      <c r="J18" s="4"/>
      <c r="K18" s="4"/>
      <c r="L18" s="4">
        <v>1</v>
      </c>
      <c r="M18" s="4"/>
      <c r="N18" s="4">
        <v>1</v>
      </c>
      <c r="O18" s="4">
        <v>0</v>
      </c>
      <c r="P18" s="4">
        <f t="shared" si="0"/>
        <v>14</v>
      </c>
      <c r="Q18" s="36">
        <f>P18+P19</f>
        <v>15</v>
      </c>
      <c r="R18" s="21">
        <f t="shared" ref="R18" si="5">Q18-D18-D19</f>
        <v>15</v>
      </c>
    </row>
    <row r="19" spans="1:18" s="5" customFormat="1" ht="12.75" x14ac:dyDescent="0.2">
      <c r="A19" s="20"/>
      <c r="B19" s="20"/>
      <c r="C19" s="4" t="s">
        <v>24</v>
      </c>
      <c r="D19" s="4">
        <v>0</v>
      </c>
      <c r="E19" s="4">
        <v>1</v>
      </c>
      <c r="F19" s="4">
        <v>0</v>
      </c>
      <c r="G19" s="4"/>
      <c r="H19" s="4"/>
      <c r="I19" s="4">
        <v>0</v>
      </c>
      <c r="J19" s="4"/>
      <c r="K19" s="4"/>
      <c r="L19" s="4">
        <v>0</v>
      </c>
      <c r="M19" s="4"/>
      <c r="N19" s="4">
        <v>0</v>
      </c>
      <c r="O19" s="4">
        <v>0</v>
      </c>
      <c r="P19" s="4">
        <f t="shared" si="0"/>
        <v>1</v>
      </c>
      <c r="Q19" s="37"/>
      <c r="R19" s="21"/>
    </row>
    <row r="20" spans="1:18" s="5" customFormat="1" ht="12.75" x14ac:dyDescent="0.2">
      <c r="A20" s="15" t="s">
        <v>32</v>
      </c>
      <c r="B20" s="22">
        <f>B6+B8+B10+B12+B14+B16+B18</f>
        <v>510</v>
      </c>
      <c r="C20" s="7" t="s">
        <v>23</v>
      </c>
      <c r="D20" s="8">
        <f>D6+D8+D10+D12+D14+D16+D18</f>
        <v>11</v>
      </c>
      <c r="E20" s="8">
        <f t="shared" ref="E20:O21" si="6">E6+E8+E10+E12+E14+E16+E18</f>
        <v>104</v>
      </c>
      <c r="F20" s="8">
        <f t="shared" si="6"/>
        <v>23</v>
      </c>
      <c r="G20" s="8">
        <f t="shared" si="6"/>
        <v>2</v>
      </c>
      <c r="H20" s="8">
        <f t="shared" si="6"/>
        <v>5</v>
      </c>
      <c r="I20" s="8">
        <f t="shared" si="6"/>
        <v>11</v>
      </c>
      <c r="J20" s="8">
        <f t="shared" si="6"/>
        <v>1</v>
      </c>
      <c r="K20" s="8">
        <f t="shared" si="6"/>
        <v>0</v>
      </c>
      <c r="L20" s="8">
        <f t="shared" si="6"/>
        <v>25</v>
      </c>
      <c r="M20" s="8">
        <f t="shared" si="6"/>
        <v>4</v>
      </c>
      <c r="N20" s="8">
        <f t="shared" si="6"/>
        <v>20</v>
      </c>
      <c r="O20" s="8">
        <f t="shared" si="6"/>
        <v>0</v>
      </c>
      <c r="P20" s="7">
        <f>O20+N20+M20+L20+K20+J20+I20+H20+G20+F20+E20+D20</f>
        <v>206</v>
      </c>
      <c r="Q20" s="32">
        <f>P20+P21</f>
        <v>320</v>
      </c>
      <c r="R20" s="16">
        <f t="shared" ref="R20" si="7">Q20-D20-D21</f>
        <v>302</v>
      </c>
    </row>
    <row r="21" spans="1:18" s="5" customFormat="1" ht="12.75" x14ac:dyDescent="0.2">
      <c r="A21" s="15"/>
      <c r="B21" s="22"/>
      <c r="C21" s="7" t="s">
        <v>24</v>
      </c>
      <c r="D21" s="8">
        <f>D7+D9+D11+D13+D15+D17+D19</f>
        <v>7</v>
      </c>
      <c r="E21" s="8">
        <f t="shared" si="6"/>
        <v>59</v>
      </c>
      <c r="F21" s="8">
        <f t="shared" si="6"/>
        <v>12</v>
      </c>
      <c r="G21" s="8">
        <f t="shared" si="6"/>
        <v>0</v>
      </c>
      <c r="H21" s="8">
        <f t="shared" si="6"/>
        <v>3</v>
      </c>
      <c r="I21" s="8">
        <f t="shared" si="6"/>
        <v>4</v>
      </c>
      <c r="J21" s="8">
        <f t="shared" si="6"/>
        <v>1</v>
      </c>
      <c r="K21" s="8">
        <f t="shared" si="6"/>
        <v>0</v>
      </c>
      <c r="L21" s="8">
        <f t="shared" si="6"/>
        <v>17</v>
      </c>
      <c r="M21" s="8">
        <f t="shared" si="6"/>
        <v>3</v>
      </c>
      <c r="N21" s="8">
        <f t="shared" si="6"/>
        <v>8</v>
      </c>
      <c r="O21" s="8">
        <f t="shared" si="6"/>
        <v>0</v>
      </c>
      <c r="P21" s="7">
        <f>O21+N21+M21+L21+K21+J21+I21+H21+G21+F21+E21+D21</f>
        <v>114</v>
      </c>
      <c r="Q21" s="33"/>
      <c r="R21" s="16"/>
    </row>
    <row r="22" spans="1:18" s="5" customFormat="1" ht="12.75" x14ac:dyDescent="0.2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s="9" customFormat="1" ht="38.25" x14ac:dyDescent="0.2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  <c r="H23" s="1" t="s">
        <v>11</v>
      </c>
      <c r="I23" s="1" t="s">
        <v>12</v>
      </c>
      <c r="J23" s="1" t="s">
        <v>13</v>
      </c>
      <c r="K23" s="1" t="s">
        <v>14</v>
      </c>
      <c r="L23" s="1" t="s">
        <v>15</v>
      </c>
      <c r="M23" s="1" t="s">
        <v>16</v>
      </c>
      <c r="N23" s="1" t="s">
        <v>17</v>
      </c>
      <c r="O23" s="1" t="s">
        <v>18</v>
      </c>
      <c r="P23" s="1" t="s">
        <v>19</v>
      </c>
      <c r="Q23" s="1" t="s">
        <v>20</v>
      </c>
      <c r="R23" s="1" t="s">
        <v>21</v>
      </c>
    </row>
    <row r="24" spans="1:18" s="5" customFormat="1" ht="12.75" x14ac:dyDescent="0.2">
      <c r="A24" s="20" t="s">
        <v>33</v>
      </c>
      <c r="B24" s="20">
        <v>60</v>
      </c>
      <c r="C24" s="4" t="s">
        <v>23</v>
      </c>
      <c r="D24" s="4"/>
      <c r="E24" s="4">
        <v>2</v>
      </c>
      <c r="F24" s="4"/>
      <c r="G24" s="4">
        <v>2</v>
      </c>
      <c r="H24" s="4"/>
      <c r="I24" s="4">
        <v>1</v>
      </c>
      <c r="J24" s="4"/>
      <c r="K24" s="4"/>
      <c r="L24" s="4"/>
      <c r="M24" s="4"/>
      <c r="N24" s="4">
        <v>1</v>
      </c>
      <c r="O24" s="4">
        <v>0</v>
      </c>
      <c r="P24" s="4">
        <f>O24+N24+M24+L24+K24+J24+I24+H24+G24+F24+E24+D24</f>
        <v>6</v>
      </c>
      <c r="Q24" s="20">
        <f>P24+P25</f>
        <v>9</v>
      </c>
      <c r="R24" s="21">
        <f>Q24-D24-D25</f>
        <v>9</v>
      </c>
    </row>
    <row r="25" spans="1:18" s="5" customFormat="1" ht="12.75" customHeight="1" x14ac:dyDescent="0.2">
      <c r="A25" s="20"/>
      <c r="B25" s="30"/>
      <c r="C25" s="4" t="s">
        <v>24</v>
      </c>
      <c r="D25" s="4"/>
      <c r="E25" s="4">
        <v>2</v>
      </c>
      <c r="F25" s="4"/>
      <c r="G25" s="4">
        <v>0</v>
      </c>
      <c r="H25" s="4"/>
      <c r="I25" s="4">
        <v>0</v>
      </c>
      <c r="J25" s="4"/>
      <c r="K25" s="4"/>
      <c r="L25" s="4"/>
      <c r="M25" s="4"/>
      <c r="N25" s="4">
        <v>1</v>
      </c>
      <c r="O25" s="4">
        <v>0</v>
      </c>
      <c r="P25" s="4">
        <f t="shared" ref="P25:P43" si="8">O25+N25+M25+L25+K25+J25+I25+H25+G25+F25+E25+D25</f>
        <v>3</v>
      </c>
      <c r="Q25" s="20"/>
      <c r="R25" s="30"/>
    </row>
    <row r="26" spans="1:18" s="5" customFormat="1" ht="12.75" customHeight="1" x14ac:dyDescent="0.2">
      <c r="A26" s="28" t="s">
        <v>34</v>
      </c>
      <c r="B26" s="30"/>
      <c r="C26" s="7" t="s">
        <v>23</v>
      </c>
      <c r="D26" s="7"/>
      <c r="E26" s="7">
        <v>37</v>
      </c>
      <c r="F26" s="7">
        <v>1</v>
      </c>
      <c r="G26" s="7">
        <v>0</v>
      </c>
      <c r="H26" s="7"/>
      <c r="I26" s="7"/>
      <c r="J26" s="7"/>
      <c r="K26" s="7"/>
      <c r="L26" s="7"/>
      <c r="M26" s="7"/>
      <c r="N26" s="7">
        <v>1</v>
      </c>
      <c r="O26" s="7">
        <v>0</v>
      </c>
      <c r="P26" s="7">
        <f t="shared" si="8"/>
        <v>39</v>
      </c>
      <c r="Q26" s="15">
        <f>P26+P27</f>
        <v>44</v>
      </c>
      <c r="R26" s="16">
        <f t="shared" ref="R26" si="9">Q26-D26-D27</f>
        <v>44</v>
      </c>
    </row>
    <row r="27" spans="1:18" s="10" customFormat="1" ht="12.75" customHeight="1" x14ac:dyDescent="0.25">
      <c r="A27" s="29"/>
      <c r="B27" s="30"/>
      <c r="C27" s="7" t="s">
        <v>24</v>
      </c>
      <c r="D27" s="7"/>
      <c r="E27" s="7">
        <v>2</v>
      </c>
      <c r="F27" s="7">
        <v>1</v>
      </c>
      <c r="G27" s="7">
        <v>2</v>
      </c>
      <c r="H27" s="7"/>
      <c r="I27" s="7"/>
      <c r="J27" s="7"/>
      <c r="K27" s="7"/>
      <c r="L27" s="7"/>
      <c r="M27" s="7"/>
      <c r="N27" s="7">
        <v>0</v>
      </c>
      <c r="O27" s="7">
        <v>0</v>
      </c>
      <c r="P27" s="7">
        <f t="shared" si="8"/>
        <v>5</v>
      </c>
      <c r="Q27" s="15"/>
      <c r="R27" s="31"/>
    </row>
    <row r="28" spans="1:18" s="5" customFormat="1" ht="12.75" x14ac:dyDescent="0.2">
      <c r="A28" s="20" t="s">
        <v>35</v>
      </c>
      <c r="B28" s="20">
        <v>180</v>
      </c>
      <c r="C28" s="4" t="s">
        <v>23</v>
      </c>
      <c r="D28" s="4">
        <v>4</v>
      </c>
      <c r="E28" s="4">
        <v>64</v>
      </c>
      <c r="F28" s="4">
        <v>12</v>
      </c>
      <c r="G28" s="4">
        <v>4</v>
      </c>
      <c r="H28" s="4">
        <v>3</v>
      </c>
      <c r="I28" s="4">
        <v>3</v>
      </c>
      <c r="J28" s="4">
        <v>1</v>
      </c>
      <c r="K28" s="4"/>
      <c r="L28" s="4">
        <v>18</v>
      </c>
      <c r="M28" s="4">
        <v>1</v>
      </c>
      <c r="N28" s="4">
        <v>12</v>
      </c>
      <c r="O28" s="4">
        <v>0</v>
      </c>
      <c r="P28" s="4">
        <f t="shared" si="8"/>
        <v>122</v>
      </c>
      <c r="Q28" s="20">
        <f t="shared" ref="Q28" si="10">P28+P29</f>
        <v>180</v>
      </c>
      <c r="R28" s="21">
        <f t="shared" ref="R28" si="11">Q28-D28-D29</f>
        <v>171</v>
      </c>
    </row>
    <row r="29" spans="1:18" s="5" customFormat="1" ht="12.75" customHeight="1" x14ac:dyDescent="0.2">
      <c r="A29" s="20"/>
      <c r="B29" s="20"/>
      <c r="C29" s="4" t="s">
        <v>24</v>
      </c>
      <c r="D29" s="4">
        <v>5</v>
      </c>
      <c r="E29" s="4">
        <v>30</v>
      </c>
      <c r="F29" s="4">
        <v>6</v>
      </c>
      <c r="G29" s="4">
        <v>0</v>
      </c>
      <c r="H29" s="4">
        <v>1</v>
      </c>
      <c r="I29" s="4">
        <v>1</v>
      </c>
      <c r="J29" s="4">
        <v>0</v>
      </c>
      <c r="K29" s="4"/>
      <c r="L29" s="4">
        <v>11</v>
      </c>
      <c r="M29" s="4">
        <v>0</v>
      </c>
      <c r="N29" s="4">
        <v>4</v>
      </c>
      <c r="O29" s="4">
        <v>0</v>
      </c>
      <c r="P29" s="4">
        <f t="shared" si="8"/>
        <v>58</v>
      </c>
      <c r="Q29" s="20"/>
      <c r="R29" s="30"/>
    </row>
    <row r="30" spans="1:18" s="5" customFormat="1" ht="12.75" customHeight="1" x14ac:dyDescent="0.2">
      <c r="A30" s="28" t="s">
        <v>36</v>
      </c>
      <c r="B30" s="20"/>
      <c r="C30" s="7" t="s">
        <v>23</v>
      </c>
      <c r="D30" s="7"/>
      <c r="E30" s="7">
        <v>10</v>
      </c>
      <c r="F30" s="7">
        <v>1</v>
      </c>
      <c r="G30" s="7">
        <v>0</v>
      </c>
      <c r="H30" s="7">
        <v>1</v>
      </c>
      <c r="I30" s="7">
        <v>0</v>
      </c>
      <c r="J30" s="7"/>
      <c r="K30" s="7"/>
      <c r="L30" s="7">
        <v>2</v>
      </c>
      <c r="M30" s="7"/>
      <c r="N30" s="7">
        <v>4</v>
      </c>
      <c r="O30" s="7">
        <v>0</v>
      </c>
      <c r="P30" s="7">
        <f t="shared" si="8"/>
        <v>18</v>
      </c>
      <c r="Q30" s="15">
        <f>P30+P31</f>
        <v>46</v>
      </c>
      <c r="R30" s="16">
        <f t="shared" ref="R30" si="12">Q30-D30-D31</f>
        <v>46</v>
      </c>
    </row>
    <row r="31" spans="1:18" s="5" customFormat="1" ht="12.75" customHeight="1" x14ac:dyDescent="0.2">
      <c r="A31" s="29"/>
      <c r="B31" s="20"/>
      <c r="C31" s="7" t="s">
        <v>24</v>
      </c>
      <c r="D31" s="7"/>
      <c r="E31" s="7">
        <v>17</v>
      </c>
      <c r="F31" s="7">
        <v>1</v>
      </c>
      <c r="G31" s="7">
        <v>1</v>
      </c>
      <c r="H31" s="7">
        <v>1</v>
      </c>
      <c r="I31" s="7">
        <v>1</v>
      </c>
      <c r="J31" s="7"/>
      <c r="K31" s="7"/>
      <c r="L31" s="7">
        <v>4</v>
      </c>
      <c r="M31" s="7"/>
      <c r="N31" s="7">
        <v>3</v>
      </c>
      <c r="O31" s="7">
        <v>0</v>
      </c>
      <c r="P31" s="7">
        <f t="shared" si="8"/>
        <v>28</v>
      </c>
      <c r="Q31" s="15"/>
      <c r="R31" s="16"/>
    </row>
    <row r="32" spans="1:18" s="5" customFormat="1" ht="12.75" x14ac:dyDescent="0.2">
      <c r="A32" s="20" t="s">
        <v>41</v>
      </c>
      <c r="B32" s="20">
        <v>60</v>
      </c>
      <c r="C32" s="4" t="s">
        <v>23</v>
      </c>
      <c r="D32" s="4"/>
      <c r="E32" s="4">
        <v>17</v>
      </c>
      <c r="F32" s="4">
        <v>3</v>
      </c>
      <c r="G32" s="4"/>
      <c r="H32" s="4">
        <v>1</v>
      </c>
      <c r="I32" s="4">
        <v>1</v>
      </c>
      <c r="J32" s="4"/>
      <c r="K32" s="4"/>
      <c r="L32" s="4">
        <v>2</v>
      </c>
      <c r="M32" s="4"/>
      <c r="N32" s="4">
        <v>2</v>
      </c>
      <c r="O32" s="4">
        <v>0</v>
      </c>
      <c r="P32" s="4">
        <f t="shared" si="8"/>
        <v>26</v>
      </c>
      <c r="Q32" s="20">
        <f t="shared" ref="Q32:Q42" si="13">P32+P33</f>
        <v>46</v>
      </c>
      <c r="R32" s="21">
        <f t="shared" ref="R32" si="14">Q32-D32-D33</f>
        <v>46</v>
      </c>
    </row>
    <row r="33" spans="1:18" s="5" customFormat="1" ht="12.75" customHeight="1" x14ac:dyDescent="0.2">
      <c r="A33" s="20"/>
      <c r="B33" s="20"/>
      <c r="C33" s="4" t="s">
        <v>24</v>
      </c>
      <c r="D33" s="4"/>
      <c r="E33" s="4">
        <v>17</v>
      </c>
      <c r="F33" s="4">
        <v>1</v>
      </c>
      <c r="G33" s="4"/>
      <c r="H33" s="4">
        <v>0</v>
      </c>
      <c r="I33" s="4">
        <v>0</v>
      </c>
      <c r="J33" s="4"/>
      <c r="K33" s="4"/>
      <c r="L33" s="4">
        <v>1</v>
      </c>
      <c r="M33" s="4"/>
      <c r="N33" s="4">
        <v>1</v>
      </c>
      <c r="O33" s="4">
        <v>0</v>
      </c>
      <c r="P33" s="4">
        <f t="shared" si="8"/>
        <v>20</v>
      </c>
      <c r="Q33" s="20"/>
      <c r="R33" s="21"/>
    </row>
    <row r="34" spans="1:18" s="5" customFormat="1" ht="12.75" customHeight="1" x14ac:dyDescent="0.2">
      <c r="A34" s="15" t="s">
        <v>42</v>
      </c>
      <c r="B34" s="20"/>
      <c r="C34" s="7" t="s">
        <v>23</v>
      </c>
      <c r="D34" s="7"/>
      <c r="E34" s="7">
        <v>7</v>
      </c>
      <c r="F34" s="7">
        <v>1</v>
      </c>
      <c r="G34" s="7">
        <v>0</v>
      </c>
      <c r="H34" s="7"/>
      <c r="I34" s="7">
        <v>0</v>
      </c>
      <c r="J34" s="7"/>
      <c r="K34" s="7"/>
      <c r="L34" s="7">
        <v>3</v>
      </c>
      <c r="M34" s="7"/>
      <c r="N34" s="7">
        <v>1</v>
      </c>
      <c r="O34" s="7">
        <v>0</v>
      </c>
      <c r="P34" s="7">
        <f t="shared" si="8"/>
        <v>12</v>
      </c>
      <c r="Q34" s="15">
        <f t="shared" si="13"/>
        <v>20</v>
      </c>
      <c r="R34" s="16">
        <f t="shared" ref="R34" si="15">Q34-D34-D35</f>
        <v>20</v>
      </c>
    </row>
    <row r="35" spans="1:18" s="5" customFormat="1" ht="12.75" customHeight="1" x14ac:dyDescent="0.2">
      <c r="A35" s="15"/>
      <c r="B35" s="20"/>
      <c r="C35" s="7" t="s">
        <v>24</v>
      </c>
      <c r="D35" s="7"/>
      <c r="E35" s="7">
        <v>4</v>
      </c>
      <c r="F35" s="7">
        <v>0</v>
      </c>
      <c r="G35" s="7">
        <v>1</v>
      </c>
      <c r="H35" s="7"/>
      <c r="I35" s="7">
        <v>1</v>
      </c>
      <c r="J35" s="7"/>
      <c r="K35" s="7"/>
      <c r="L35" s="7">
        <v>1</v>
      </c>
      <c r="M35" s="7"/>
      <c r="N35" s="7">
        <v>1</v>
      </c>
      <c r="O35" s="7">
        <v>0</v>
      </c>
      <c r="P35" s="7">
        <f t="shared" si="8"/>
        <v>8</v>
      </c>
      <c r="Q35" s="15"/>
      <c r="R35" s="16"/>
    </row>
    <row r="36" spans="1:18" s="5" customFormat="1" ht="12.75" x14ac:dyDescent="0.2">
      <c r="A36" s="20" t="s">
        <v>43</v>
      </c>
      <c r="B36" s="20">
        <v>60</v>
      </c>
      <c r="C36" s="4" t="s">
        <v>23</v>
      </c>
      <c r="D36" s="4">
        <v>1</v>
      </c>
      <c r="E36" s="4">
        <v>15</v>
      </c>
      <c r="F36" s="4">
        <v>3</v>
      </c>
      <c r="G36" s="4"/>
      <c r="H36" s="4">
        <v>1</v>
      </c>
      <c r="I36" s="4">
        <v>1</v>
      </c>
      <c r="J36" s="4"/>
      <c r="K36" s="4"/>
      <c r="L36" s="4">
        <v>7</v>
      </c>
      <c r="M36" s="4">
        <v>1</v>
      </c>
      <c r="N36" s="4">
        <v>4</v>
      </c>
      <c r="O36" s="4">
        <v>0</v>
      </c>
      <c r="P36" s="4">
        <f t="shared" si="8"/>
        <v>33</v>
      </c>
      <c r="Q36" s="20">
        <f t="shared" si="13"/>
        <v>55</v>
      </c>
      <c r="R36" s="21">
        <f t="shared" ref="R36" si="16">Q36-D36-D37</f>
        <v>52</v>
      </c>
    </row>
    <row r="37" spans="1:18" s="5" customFormat="1" ht="12.75" customHeight="1" x14ac:dyDescent="0.2">
      <c r="A37" s="20"/>
      <c r="B37" s="20"/>
      <c r="C37" s="4" t="s">
        <v>24</v>
      </c>
      <c r="D37" s="4">
        <v>2</v>
      </c>
      <c r="E37" s="4">
        <v>16</v>
      </c>
      <c r="F37" s="4">
        <v>0</v>
      </c>
      <c r="G37" s="4"/>
      <c r="H37" s="4">
        <v>0</v>
      </c>
      <c r="I37" s="4">
        <v>0</v>
      </c>
      <c r="J37" s="4"/>
      <c r="K37" s="4"/>
      <c r="L37" s="4">
        <v>1</v>
      </c>
      <c r="M37" s="4">
        <v>1</v>
      </c>
      <c r="N37" s="4">
        <v>2</v>
      </c>
      <c r="O37" s="4">
        <v>0</v>
      </c>
      <c r="P37" s="4">
        <f t="shared" si="8"/>
        <v>22</v>
      </c>
      <c r="Q37" s="20"/>
      <c r="R37" s="21"/>
    </row>
    <row r="38" spans="1:18" s="5" customFormat="1" ht="12.75" customHeight="1" x14ac:dyDescent="0.2">
      <c r="A38" s="28" t="s">
        <v>44</v>
      </c>
      <c r="B38" s="20"/>
      <c r="C38" s="7" t="s">
        <v>23</v>
      </c>
      <c r="D38" s="7"/>
      <c r="E38" s="7">
        <v>4</v>
      </c>
      <c r="F38" s="7">
        <v>1</v>
      </c>
      <c r="G38" s="7">
        <v>0</v>
      </c>
      <c r="H38" s="7"/>
      <c r="I38" s="7"/>
      <c r="J38" s="7"/>
      <c r="K38" s="7"/>
      <c r="L38" s="7">
        <v>2</v>
      </c>
      <c r="M38" s="7"/>
      <c r="N38" s="7">
        <v>1</v>
      </c>
      <c r="O38" s="7">
        <v>0</v>
      </c>
      <c r="P38" s="7">
        <f t="shared" si="8"/>
        <v>8</v>
      </c>
      <c r="Q38" s="15">
        <f t="shared" si="13"/>
        <v>17</v>
      </c>
      <c r="R38" s="16">
        <f t="shared" ref="R38" si="17">Q38-D38-D39</f>
        <v>17</v>
      </c>
    </row>
    <row r="39" spans="1:18" s="5" customFormat="1" ht="12.75" customHeight="1" x14ac:dyDescent="0.2">
      <c r="A39" s="29"/>
      <c r="B39" s="20"/>
      <c r="C39" s="7" t="s">
        <v>24</v>
      </c>
      <c r="D39" s="7"/>
      <c r="E39" s="7">
        <v>5</v>
      </c>
      <c r="F39" s="7">
        <v>1</v>
      </c>
      <c r="G39" s="7">
        <v>1</v>
      </c>
      <c r="H39" s="7"/>
      <c r="I39" s="7"/>
      <c r="J39" s="7"/>
      <c r="K39" s="7"/>
      <c r="L39" s="7">
        <v>1</v>
      </c>
      <c r="M39" s="7"/>
      <c r="N39" s="7">
        <v>1</v>
      </c>
      <c r="O39" s="7">
        <v>0</v>
      </c>
      <c r="P39" s="7">
        <f t="shared" si="8"/>
        <v>9</v>
      </c>
      <c r="Q39" s="15"/>
      <c r="R39" s="16"/>
    </row>
    <row r="40" spans="1:18" s="5" customFormat="1" ht="12.75" x14ac:dyDescent="0.2">
      <c r="A40" s="20" t="s">
        <v>45</v>
      </c>
      <c r="B40" s="20">
        <v>90</v>
      </c>
      <c r="C40" s="4" t="s">
        <v>23</v>
      </c>
      <c r="D40" s="4"/>
      <c r="E40" s="4">
        <v>8</v>
      </c>
      <c r="F40" s="4">
        <v>3</v>
      </c>
      <c r="G40" s="4"/>
      <c r="H40" s="4">
        <v>0</v>
      </c>
      <c r="I40" s="4">
        <v>1</v>
      </c>
      <c r="J40" s="4"/>
      <c r="K40" s="4"/>
      <c r="L40" s="4">
        <v>2</v>
      </c>
      <c r="M40" s="4"/>
      <c r="N40" s="4">
        <v>0</v>
      </c>
      <c r="O40" s="4">
        <v>0</v>
      </c>
      <c r="P40" s="4">
        <f t="shared" si="8"/>
        <v>14</v>
      </c>
      <c r="Q40" s="20">
        <f t="shared" si="13"/>
        <v>15</v>
      </c>
      <c r="R40" s="21">
        <f>Q40-D40-D41</f>
        <v>15</v>
      </c>
    </row>
    <row r="41" spans="1:18" s="5" customFormat="1" ht="12.75" customHeight="1" x14ac:dyDescent="0.2">
      <c r="A41" s="20"/>
      <c r="B41" s="20"/>
      <c r="C41" s="4" t="s">
        <v>24</v>
      </c>
      <c r="D41" s="4"/>
      <c r="E41" s="4">
        <v>0</v>
      </c>
      <c r="F41" s="4">
        <v>0</v>
      </c>
      <c r="G41" s="4"/>
      <c r="H41" s="4">
        <v>1</v>
      </c>
      <c r="I41" s="4">
        <v>0</v>
      </c>
      <c r="J41" s="4"/>
      <c r="K41" s="4"/>
      <c r="L41" s="4">
        <v>0</v>
      </c>
      <c r="M41" s="4"/>
      <c r="N41" s="4">
        <v>0</v>
      </c>
      <c r="O41" s="4">
        <v>0</v>
      </c>
      <c r="P41" s="4">
        <f t="shared" si="8"/>
        <v>1</v>
      </c>
      <c r="Q41" s="20"/>
      <c r="R41" s="21"/>
    </row>
    <row r="42" spans="1:18" s="5" customFormat="1" ht="12.75" customHeight="1" x14ac:dyDescent="0.2">
      <c r="A42" s="15" t="s">
        <v>46</v>
      </c>
      <c r="B42" s="20"/>
      <c r="C42" s="7" t="s">
        <v>23</v>
      </c>
      <c r="D42" s="7"/>
      <c r="E42" s="7">
        <v>43</v>
      </c>
      <c r="F42" s="7">
        <v>1</v>
      </c>
      <c r="G42" s="7"/>
      <c r="H42" s="7">
        <v>1</v>
      </c>
      <c r="I42" s="7">
        <v>2</v>
      </c>
      <c r="J42" s="7"/>
      <c r="K42" s="7"/>
      <c r="L42" s="7">
        <v>4</v>
      </c>
      <c r="M42" s="7">
        <v>2</v>
      </c>
      <c r="N42" s="7">
        <v>8</v>
      </c>
      <c r="O42" s="7">
        <v>0</v>
      </c>
      <c r="P42" s="7">
        <f t="shared" si="8"/>
        <v>61</v>
      </c>
      <c r="Q42" s="15">
        <f t="shared" si="13"/>
        <v>66</v>
      </c>
      <c r="R42" s="16">
        <f t="shared" ref="R42" si="18">Q42-D42-D43</f>
        <v>66</v>
      </c>
    </row>
    <row r="43" spans="1:18" s="5" customFormat="1" ht="12.75" customHeight="1" x14ac:dyDescent="0.2">
      <c r="A43" s="15"/>
      <c r="B43" s="20"/>
      <c r="C43" s="7" t="s">
        <v>24</v>
      </c>
      <c r="D43" s="7"/>
      <c r="E43" s="7">
        <v>4</v>
      </c>
      <c r="F43" s="7">
        <v>0</v>
      </c>
      <c r="G43" s="7"/>
      <c r="H43" s="7">
        <v>0</v>
      </c>
      <c r="I43" s="7">
        <v>0</v>
      </c>
      <c r="J43" s="7"/>
      <c r="K43" s="7"/>
      <c r="L43" s="7">
        <v>0</v>
      </c>
      <c r="M43" s="7">
        <v>0</v>
      </c>
      <c r="N43" s="7">
        <v>1</v>
      </c>
      <c r="O43" s="7">
        <v>0</v>
      </c>
      <c r="P43" s="7">
        <f t="shared" si="8"/>
        <v>5</v>
      </c>
      <c r="Q43" s="15"/>
      <c r="R43" s="16"/>
    </row>
    <row r="44" spans="1:18" s="5" customFormat="1" ht="12.75" x14ac:dyDescent="0.2">
      <c r="A44" s="15" t="s">
        <v>49</v>
      </c>
      <c r="B44" s="22">
        <f>+B24+B28+B32+B36+B40</f>
        <v>450</v>
      </c>
      <c r="C44" s="7" t="s">
        <v>23</v>
      </c>
      <c r="D44" s="7">
        <f>D24+D26+D28+D30+D32+D34+D36+D38+D40+D42</f>
        <v>5</v>
      </c>
      <c r="E44" s="7">
        <f t="shared" ref="E44:O45" si="19">E24+E26+E28+E30+E32+E34+E36+E38+E40+E42</f>
        <v>207</v>
      </c>
      <c r="F44" s="7">
        <f t="shared" si="19"/>
        <v>26</v>
      </c>
      <c r="G44" s="7">
        <f t="shared" si="19"/>
        <v>6</v>
      </c>
      <c r="H44" s="7">
        <f t="shared" si="19"/>
        <v>7</v>
      </c>
      <c r="I44" s="7">
        <f t="shared" si="19"/>
        <v>9</v>
      </c>
      <c r="J44" s="7">
        <f t="shared" si="19"/>
        <v>1</v>
      </c>
      <c r="K44" s="7">
        <f t="shared" si="19"/>
        <v>0</v>
      </c>
      <c r="L44" s="7">
        <f t="shared" si="19"/>
        <v>40</v>
      </c>
      <c r="M44" s="7">
        <f t="shared" si="19"/>
        <v>4</v>
      </c>
      <c r="N44" s="7">
        <f t="shared" si="19"/>
        <v>34</v>
      </c>
      <c r="O44" s="7">
        <f t="shared" si="19"/>
        <v>0</v>
      </c>
      <c r="P44" s="7">
        <f>O44+N44+M44+L44+K44+J44+I44+H44+G44+F44+E44+D44</f>
        <v>339</v>
      </c>
      <c r="Q44" s="15">
        <f>P44+P45</f>
        <v>498</v>
      </c>
      <c r="R44" s="16">
        <f>Q44-D44-D45</f>
        <v>486</v>
      </c>
    </row>
    <row r="45" spans="1:18" s="5" customFormat="1" ht="12.75" x14ac:dyDescent="0.2">
      <c r="A45" s="15"/>
      <c r="B45" s="22"/>
      <c r="C45" s="7" t="s">
        <v>24</v>
      </c>
      <c r="D45" s="7">
        <f>D25+D27+D29+D31+D33+D35+D37+D39+D41+D43</f>
        <v>7</v>
      </c>
      <c r="E45" s="7">
        <f t="shared" si="19"/>
        <v>97</v>
      </c>
      <c r="F45" s="7">
        <f t="shared" si="19"/>
        <v>10</v>
      </c>
      <c r="G45" s="7">
        <f t="shared" si="19"/>
        <v>5</v>
      </c>
      <c r="H45" s="7">
        <f t="shared" si="19"/>
        <v>3</v>
      </c>
      <c r="I45" s="7">
        <f t="shared" si="19"/>
        <v>3</v>
      </c>
      <c r="J45" s="7">
        <f t="shared" si="19"/>
        <v>0</v>
      </c>
      <c r="K45" s="7">
        <f t="shared" si="19"/>
        <v>0</v>
      </c>
      <c r="L45" s="7">
        <f t="shared" si="19"/>
        <v>19</v>
      </c>
      <c r="M45" s="7">
        <f t="shared" si="19"/>
        <v>1</v>
      </c>
      <c r="N45" s="7">
        <f t="shared" si="19"/>
        <v>14</v>
      </c>
      <c r="O45" s="7">
        <f t="shared" si="19"/>
        <v>0</v>
      </c>
      <c r="P45" s="7">
        <f>O45+N45+M45+L45+K45+J45+I45+H45+G45+F45+E45+D45</f>
        <v>159</v>
      </c>
      <c r="Q45" s="15"/>
      <c r="R45" s="16"/>
    </row>
    <row r="46" spans="1:18" s="5" customFormat="1" ht="12.7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spans="1:18" s="9" customFormat="1" ht="38.25" x14ac:dyDescent="0.2">
      <c r="A47" s="1" t="s">
        <v>4</v>
      </c>
      <c r="B47" s="1" t="s">
        <v>5</v>
      </c>
      <c r="C47" s="1" t="s">
        <v>6</v>
      </c>
      <c r="D47" s="1" t="s">
        <v>7</v>
      </c>
      <c r="E47" s="1" t="s">
        <v>8</v>
      </c>
      <c r="F47" s="1" t="s">
        <v>9</v>
      </c>
      <c r="G47" s="1" t="s">
        <v>10</v>
      </c>
      <c r="H47" s="1" t="s">
        <v>11</v>
      </c>
      <c r="I47" s="1" t="s">
        <v>12</v>
      </c>
      <c r="J47" s="1" t="s">
        <v>13</v>
      </c>
      <c r="K47" s="1" t="s">
        <v>14</v>
      </c>
      <c r="L47" s="1" t="s">
        <v>15</v>
      </c>
      <c r="M47" s="1" t="s">
        <v>16</v>
      </c>
      <c r="N47" s="1" t="s">
        <v>17</v>
      </c>
      <c r="O47" s="1" t="s">
        <v>18</v>
      </c>
      <c r="P47" s="1" t="s">
        <v>19</v>
      </c>
      <c r="Q47" s="1" t="s">
        <v>20</v>
      </c>
      <c r="R47" s="1" t="s">
        <v>21</v>
      </c>
    </row>
    <row r="48" spans="1:18" s="5" customFormat="1" ht="12.75" x14ac:dyDescent="0.2">
      <c r="A48" s="27" t="s">
        <v>50</v>
      </c>
      <c r="B48" s="27">
        <v>60</v>
      </c>
      <c r="C48" s="11" t="s">
        <v>23</v>
      </c>
      <c r="D48" s="11"/>
      <c r="E48" s="11">
        <v>15</v>
      </c>
      <c r="F48" s="11">
        <v>3</v>
      </c>
      <c r="G48" s="11">
        <v>3</v>
      </c>
      <c r="H48" s="11">
        <v>1</v>
      </c>
      <c r="I48" s="11"/>
      <c r="J48" s="11"/>
      <c r="K48" s="11"/>
      <c r="L48" s="11">
        <v>2</v>
      </c>
      <c r="M48" s="11">
        <v>2</v>
      </c>
      <c r="N48" s="11">
        <v>3</v>
      </c>
      <c r="O48" s="11">
        <v>2</v>
      </c>
      <c r="P48" s="4">
        <f>O48+N48+M48+L48+K48+J48+I48+H48+G48+F48+E48+D48</f>
        <v>31</v>
      </c>
      <c r="Q48" s="27">
        <f t="shared" ref="Q48:Q58" si="20">P48+P49</f>
        <v>45</v>
      </c>
      <c r="R48" s="21">
        <f>Q48-D48-D49</f>
        <v>45</v>
      </c>
    </row>
    <row r="49" spans="1:18" s="5" customFormat="1" ht="12.75" x14ac:dyDescent="0.2">
      <c r="A49" s="20"/>
      <c r="B49" s="20"/>
      <c r="C49" s="4" t="s">
        <v>24</v>
      </c>
      <c r="D49" s="4"/>
      <c r="E49" s="4">
        <v>9</v>
      </c>
      <c r="F49" s="4">
        <v>0</v>
      </c>
      <c r="G49" s="4">
        <v>0</v>
      </c>
      <c r="H49" s="4">
        <v>0</v>
      </c>
      <c r="I49" s="4"/>
      <c r="J49" s="4"/>
      <c r="K49" s="4"/>
      <c r="L49" s="4">
        <v>1</v>
      </c>
      <c r="M49" s="4">
        <v>2</v>
      </c>
      <c r="N49" s="4">
        <v>2</v>
      </c>
      <c r="O49" s="4">
        <v>0</v>
      </c>
      <c r="P49" s="4">
        <f t="shared" ref="P49:P57" si="21">O49+N49+M49+L49+K49+J49+I49+H49+G49+F49+E49+D49</f>
        <v>14</v>
      </c>
      <c r="Q49" s="20"/>
      <c r="R49" s="21"/>
    </row>
    <row r="50" spans="1:18" s="5" customFormat="1" ht="12.75" x14ac:dyDescent="0.2">
      <c r="A50" s="15" t="s">
        <v>51</v>
      </c>
      <c r="B50" s="15">
        <v>60</v>
      </c>
      <c r="C50" s="7" t="s">
        <v>23</v>
      </c>
      <c r="D50" s="7"/>
      <c r="E50" s="7">
        <v>27</v>
      </c>
      <c r="F50" s="7">
        <v>4</v>
      </c>
      <c r="G50" s="7">
        <v>1</v>
      </c>
      <c r="H50" s="7">
        <v>1</v>
      </c>
      <c r="I50" s="7">
        <v>2</v>
      </c>
      <c r="J50" s="7"/>
      <c r="K50" s="7"/>
      <c r="L50" s="7">
        <v>12</v>
      </c>
      <c r="M50" s="7">
        <v>1</v>
      </c>
      <c r="N50" s="7">
        <v>4</v>
      </c>
      <c r="O50" s="7"/>
      <c r="P50" s="7">
        <f t="shared" si="21"/>
        <v>52</v>
      </c>
      <c r="Q50" s="15">
        <f t="shared" si="20"/>
        <v>74</v>
      </c>
      <c r="R50" s="16">
        <f t="shared" ref="R50" si="22">Q50-D50-D51</f>
        <v>74</v>
      </c>
    </row>
    <row r="51" spans="1:18" s="5" customFormat="1" ht="12.75" x14ac:dyDescent="0.2">
      <c r="A51" s="15"/>
      <c r="B51" s="15"/>
      <c r="C51" s="7" t="s">
        <v>24</v>
      </c>
      <c r="D51" s="7"/>
      <c r="E51" s="7">
        <v>11</v>
      </c>
      <c r="F51" s="7">
        <v>3</v>
      </c>
      <c r="G51" s="7">
        <v>1</v>
      </c>
      <c r="H51" s="7">
        <v>0</v>
      </c>
      <c r="I51" s="7">
        <v>0</v>
      </c>
      <c r="J51" s="7"/>
      <c r="K51" s="7"/>
      <c r="L51" s="7">
        <v>2</v>
      </c>
      <c r="M51" s="7">
        <v>1</v>
      </c>
      <c r="N51" s="7">
        <v>4</v>
      </c>
      <c r="O51" s="7"/>
      <c r="P51" s="7">
        <f t="shared" si="21"/>
        <v>22</v>
      </c>
      <c r="Q51" s="15"/>
      <c r="R51" s="16"/>
    </row>
    <row r="52" spans="1:18" s="5" customFormat="1" ht="12.75" x14ac:dyDescent="0.2">
      <c r="A52" s="20" t="s">
        <v>54</v>
      </c>
      <c r="B52" s="20">
        <v>120</v>
      </c>
      <c r="C52" s="4" t="s">
        <v>23</v>
      </c>
      <c r="D52" s="4"/>
      <c r="E52" s="4">
        <v>56</v>
      </c>
      <c r="F52" s="4">
        <v>11</v>
      </c>
      <c r="G52" s="4"/>
      <c r="H52" s="4">
        <v>2</v>
      </c>
      <c r="I52" s="4">
        <v>4</v>
      </c>
      <c r="J52" s="4"/>
      <c r="K52" s="4"/>
      <c r="L52" s="4">
        <v>5</v>
      </c>
      <c r="M52" s="4">
        <v>4</v>
      </c>
      <c r="N52" s="4">
        <v>7</v>
      </c>
      <c r="O52" s="4">
        <v>0</v>
      </c>
      <c r="P52" s="4">
        <f>O52+N52+M52+L52+K52+J52+I52+H52+G52+F52+E52+D52</f>
        <v>89</v>
      </c>
      <c r="Q52" s="20">
        <f>P52+P53</f>
        <v>120</v>
      </c>
      <c r="R52" s="21">
        <f t="shared" ref="R52" si="23">Q52-D52-D53</f>
        <v>120</v>
      </c>
    </row>
    <row r="53" spans="1:18" s="5" customFormat="1" ht="12.75" x14ac:dyDescent="0.2">
      <c r="A53" s="20"/>
      <c r="B53" s="20"/>
      <c r="C53" s="4" t="s">
        <v>24</v>
      </c>
      <c r="D53" s="4"/>
      <c r="E53" s="4">
        <v>22</v>
      </c>
      <c r="F53" s="4">
        <v>3</v>
      </c>
      <c r="G53" s="4"/>
      <c r="H53" s="4">
        <v>1</v>
      </c>
      <c r="I53" s="4">
        <v>1</v>
      </c>
      <c r="J53" s="4"/>
      <c r="K53" s="4"/>
      <c r="L53" s="4">
        <v>1</v>
      </c>
      <c r="M53" s="4">
        <v>0</v>
      </c>
      <c r="N53" s="4">
        <v>3</v>
      </c>
      <c r="O53" s="4">
        <v>0</v>
      </c>
      <c r="P53" s="4">
        <f>O53+N53+M53+L53+K53+J53+I53+H53+G53+F53+E53+D53</f>
        <v>31</v>
      </c>
      <c r="Q53" s="20"/>
      <c r="R53" s="21"/>
    </row>
    <row r="54" spans="1:18" s="5" customFormat="1" ht="12.75" x14ac:dyDescent="0.2">
      <c r="A54" s="15" t="s">
        <v>55</v>
      </c>
      <c r="B54" s="15">
        <v>30</v>
      </c>
      <c r="C54" s="7" t="s">
        <v>23</v>
      </c>
      <c r="D54" s="7"/>
      <c r="E54" s="7">
        <v>12</v>
      </c>
      <c r="F54" s="7">
        <v>1</v>
      </c>
      <c r="G54" s="7"/>
      <c r="H54" s="7">
        <v>0</v>
      </c>
      <c r="I54" s="7">
        <v>1</v>
      </c>
      <c r="J54" s="7"/>
      <c r="K54" s="7"/>
      <c r="L54" s="7"/>
      <c r="M54" s="7"/>
      <c r="N54" s="7"/>
      <c r="O54" s="7"/>
      <c r="P54" s="7">
        <f t="shared" si="21"/>
        <v>14</v>
      </c>
      <c r="Q54" s="15">
        <f t="shared" si="20"/>
        <v>32</v>
      </c>
      <c r="R54" s="16">
        <f t="shared" ref="R54" si="24">Q54-D54-D55</f>
        <v>32</v>
      </c>
    </row>
    <row r="55" spans="1:18" s="5" customFormat="1" ht="12.75" x14ac:dyDescent="0.2">
      <c r="A55" s="15"/>
      <c r="B55" s="15"/>
      <c r="C55" s="7" t="s">
        <v>24</v>
      </c>
      <c r="D55" s="7"/>
      <c r="E55" s="7">
        <v>15</v>
      </c>
      <c r="F55" s="7">
        <v>2</v>
      </c>
      <c r="G55" s="7"/>
      <c r="H55" s="7">
        <v>1</v>
      </c>
      <c r="I55" s="7">
        <v>0</v>
      </c>
      <c r="J55" s="7"/>
      <c r="K55" s="7"/>
      <c r="L55" s="7"/>
      <c r="M55" s="7"/>
      <c r="N55" s="7"/>
      <c r="O55" s="7"/>
      <c r="P55" s="7">
        <f t="shared" si="21"/>
        <v>18</v>
      </c>
      <c r="Q55" s="15"/>
      <c r="R55" s="16"/>
    </row>
    <row r="56" spans="1:18" s="5" customFormat="1" ht="12.75" x14ac:dyDescent="0.2">
      <c r="A56" s="20" t="s">
        <v>56</v>
      </c>
      <c r="B56" s="20">
        <v>180</v>
      </c>
      <c r="C56" s="4" t="s">
        <v>23</v>
      </c>
      <c r="D56" s="4"/>
      <c r="E56" s="4">
        <v>50</v>
      </c>
      <c r="F56" s="4">
        <v>2</v>
      </c>
      <c r="G56" s="4"/>
      <c r="H56" s="4">
        <v>2</v>
      </c>
      <c r="I56" s="4"/>
      <c r="J56" s="4"/>
      <c r="K56" s="4"/>
      <c r="L56" s="4">
        <v>2</v>
      </c>
      <c r="M56" s="4">
        <v>3</v>
      </c>
      <c r="N56" s="4">
        <v>8</v>
      </c>
      <c r="O56" s="4">
        <v>0</v>
      </c>
      <c r="P56" s="4">
        <f t="shared" si="21"/>
        <v>67</v>
      </c>
      <c r="Q56" s="20">
        <f t="shared" si="20"/>
        <v>68</v>
      </c>
      <c r="R56" s="21">
        <f t="shared" ref="R56" si="25">Q56-D56-D57</f>
        <v>68</v>
      </c>
    </row>
    <row r="57" spans="1:18" s="5" customFormat="1" ht="12.75" x14ac:dyDescent="0.2">
      <c r="A57" s="20"/>
      <c r="B57" s="20"/>
      <c r="C57" s="4" t="s">
        <v>24</v>
      </c>
      <c r="D57" s="4"/>
      <c r="E57" s="4">
        <v>1</v>
      </c>
      <c r="F57" s="4">
        <v>0</v>
      </c>
      <c r="G57" s="4"/>
      <c r="H57" s="4">
        <v>0</v>
      </c>
      <c r="I57" s="4"/>
      <c r="J57" s="4"/>
      <c r="K57" s="4"/>
      <c r="L57" s="4">
        <v>0</v>
      </c>
      <c r="M57" s="4">
        <v>0</v>
      </c>
      <c r="N57" s="4">
        <v>0</v>
      </c>
      <c r="O57" s="4">
        <v>0</v>
      </c>
      <c r="P57" s="4">
        <f t="shared" si="21"/>
        <v>1</v>
      </c>
      <c r="Q57" s="20"/>
      <c r="R57" s="21"/>
    </row>
    <row r="58" spans="1:18" s="5" customFormat="1" ht="12.75" x14ac:dyDescent="0.2">
      <c r="A58" s="15" t="s">
        <v>57</v>
      </c>
      <c r="B58" s="22">
        <f>B48+B50+B54+B56+B52</f>
        <v>450</v>
      </c>
      <c r="C58" s="7" t="s">
        <v>23</v>
      </c>
      <c r="D58" s="7">
        <f t="shared" ref="D58:O59" si="26">D48+D50+D54+D56+D52</f>
        <v>0</v>
      </c>
      <c r="E58" s="7">
        <f t="shared" si="26"/>
        <v>160</v>
      </c>
      <c r="F58" s="7">
        <f t="shared" si="26"/>
        <v>21</v>
      </c>
      <c r="G58" s="7">
        <f t="shared" si="26"/>
        <v>4</v>
      </c>
      <c r="H58" s="7">
        <f t="shared" si="26"/>
        <v>6</v>
      </c>
      <c r="I58" s="7">
        <f t="shared" si="26"/>
        <v>7</v>
      </c>
      <c r="J58" s="7">
        <f t="shared" si="26"/>
        <v>0</v>
      </c>
      <c r="K58" s="7">
        <f t="shared" si="26"/>
        <v>0</v>
      </c>
      <c r="L58" s="7">
        <f t="shared" si="26"/>
        <v>21</v>
      </c>
      <c r="M58" s="7">
        <f t="shared" si="26"/>
        <v>10</v>
      </c>
      <c r="N58" s="7">
        <f t="shared" si="26"/>
        <v>22</v>
      </c>
      <c r="O58" s="7">
        <f t="shared" si="26"/>
        <v>2</v>
      </c>
      <c r="P58" s="7">
        <f>O58+N58+M58+L58+K58+J58+I58+H58+G58+F58+E58+D58</f>
        <v>253</v>
      </c>
      <c r="Q58" s="15">
        <f t="shared" si="20"/>
        <v>339</v>
      </c>
      <c r="R58" s="16">
        <f t="shared" ref="R58" si="27">Q58-D58-D59</f>
        <v>339</v>
      </c>
    </row>
    <row r="59" spans="1:18" s="5" customFormat="1" ht="12.75" x14ac:dyDescent="0.2">
      <c r="A59" s="15"/>
      <c r="B59" s="22"/>
      <c r="C59" s="7" t="s">
        <v>24</v>
      </c>
      <c r="D59" s="7">
        <f t="shared" si="26"/>
        <v>0</v>
      </c>
      <c r="E59" s="7">
        <f t="shared" si="26"/>
        <v>58</v>
      </c>
      <c r="F59" s="7">
        <f t="shared" si="26"/>
        <v>8</v>
      </c>
      <c r="G59" s="7">
        <f t="shared" si="26"/>
        <v>1</v>
      </c>
      <c r="H59" s="7">
        <f t="shared" si="26"/>
        <v>2</v>
      </c>
      <c r="I59" s="7">
        <f t="shared" si="26"/>
        <v>1</v>
      </c>
      <c r="J59" s="7">
        <f t="shared" si="26"/>
        <v>0</v>
      </c>
      <c r="K59" s="7">
        <f t="shared" si="26"/>
        <v>0</v>
      </c>
      <c r="L59" s="7">
        <f t="shared" si="26"/>
        <v>4</v>
      </c>
      <c r="M59" s="7">
        <f t="shared" si="26"/>
        <v>3</v>
      </c>
      <c r="N59" s="7">
        <f t="shared" si="26"/>
        <v>9</v>
      </c>
      <c r="O59" s="7">
        <f t="shared" si="26"/>
        <v>0</v>
      </c>
      <c r="P59" s="7">
        <f>O59+N59+M59+L59+K59+J59+I59+H59+G59+F59+E59+D59</f>
        <v>86</v>
      </c>
      <c r="Q59" s="15"/>
      <c r="R59" s="16"/>
    </row>
    <row r="60" spans="1:18" s="5" customFormat="1" ht="12.75" x14ac:dyDescent="0.2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5"/>
    </row>
    <row r="61" spans="1:18" s="9" customFormat="1" ht="38.25" x14ac:dyDescent="0.2">
      <c r="A61" s="1" t="s">
        <v>4</v>
      </c>
      <c r="B61" s="1" t="s">
        <v>5</v>
      </c>
      <c r="C61" s="1" t="s">
        <v>6</v>
      </c>
      <c r="D61" s="1" t="s">
        <v>7</v>
      </c>
      <c r="E61" s="1" t="s">
        <v>8</v>
      </c>
      <c r="F61" s="1" t="s">
        <v>9</v>
      </c>
      <c r="G61" s="1" t="s">
        <v>10</v>
      </c>
      <c r="H61" s="1" t="s">
        <v>11</v>
      </c>
      <c r="I61" s="1" t="s">
        <v>12</v>
      </c>
      <c r="J61" s="1" t="s">
        <v>13</v>
      </c>
      <c r="K61" s="1" t="s">
        <v>14</v>
      </c>
      <c r="L61" s="1" t="s">
        <v>15</v>
      </c>
      <c r="M61" s="1" t="s">
        <v>16</v>
      </c>
      <c r="N61" s="1" t="s">
        <v>17</v>
      </c>
      <c r="O61" s="1" t="s">
        <v>18</v>
      </c>
      <c r="P61" s="1" t="s">
        <v>19</v>
      </c>
      <c r="Q61" s="1" t="s">
        <v>20</v>
      </c>
      <c r="R61" s="1" t="s">
        <v>21</v>
      </c>
    </row>
    <row r="62" spans="1:18" s="5" customFormat="1" ht="12.75" x14ac:dyDescent="0.2">
      <c r="A62" s="20" t="s">
        <v>58</v>
      </c>
      <c r="B62" s="20">
        <v>60</v>
      </c>
      <c r="C62" s="4" t="s">
        <v>23</v>
      </c>
      <c r="D62" s="4"/>
      <c r="E62" s="4">
        <v>16</v>
      </c>
      <c r="F62" s="4">
        <v>3</v>
      </c>
      <c r="G62" s="4">
        <v>0</v>
      </c>
      <c r="H62" s="4">
        <v>2</v>
      </c>
      <c r="I62" s="4">
        <v>1</v>
      </c>
      <c r="J62" s="4">
        <v>2</v>
      </c>
      <c r="K62" s="4"/>
      <c r="L62" s="4">
        <v>3</v>
      </c>
      <c r="M62" s="4">
        <v>0</v>
      </c>
      <c r="N62" s="4">
        <v>6</v>
      </c>
      <c r="O62" s="4">
        <v>0</v>
      </c>
      <c r="P62" s="4">
        <f>O62+N62+M62+L62+K62+J62+I62+H62+G62+F62+E62+D62</f>
        <v>33</v>
      </c>
      <c r="Q62" s="21">
        <f>P62+P63</f>
        <v>42</v>
      </c>
      <c r="R62" s="21">
        <f>Q62-D62-D63</f>
        <v>42</v>
      </c>
    </row>
    <row r="63" spans="1:18" s="5" customFormat="1" ht="12.75" x14ac:dyDescent="0.2">
      <c r="A63" s="20"/>
      <c r="B63" s="20"/>
      <c r="C63" s="4" t="s">
        <v>24</v>
      </c>
      <c r="D63" s="4"/>
      <c r="E63" s="4">
        <v>2</v>
      </c>
      <c r="F63" s="4">
        <v>1</v>
      </c>
      <c r="G63" s="4">
        <v>1</v>
      </c>
      <c r="H63" s="4">
        <v>0</v>
      </c>
      <c r="I63" s="4">
        <v>1</v>
      </c>
      <c r="J63" s="4">
        <v>0</v>
      </c>
      <c r="K63" s="4"/>
      <c r="L63" s="4">
        <v>0</v>
      </c>
      <c r="M63" s="4">
        <v>2</v>
      </c>
      <c r="N63" s="4">
        <v>2</v>
      </c>
      <c r="O63" s="4">
        <v>0</v>
      </c>
      <c r="P63" s="4">
        <f t="shared" ref="P63:P71" si="28">O63+N63+M63+L63+K63+J63+I63+H63+G63+F63+E63+D63</f>
        <v>9</v>
      </c>
      <c r="Q63" s="21"/>
      <c r="R63" s="21"/>
    </row>
    <row r="64" spans="1:18" s="5" customFormat="1" ht="12.75" x14ac:dyDescent="0.2">
      <c r="A64" s="15" t="s">
        <v>59</v>
      </c>
      <c r="B64" s="15">
        <v>60</v>
      </c>
      <c r="C64" s="7" t="s">
        <v>23</v>
      </c>
      <c r="D64" s="7">
        <v>2</v>
      </c>
      <c r="E64" s="7">
        <v>22</v>
      </c>
      <c r="F64" s="7">
        <v>5</v>
      </c>
      <c r="G64" s="7">
        <v>0</v>
      </c>
      <c r="H64" s="7"/>
      <c r="I64" s="7">
        <v>0</v>
      </c>
      <c r="J64" s="7"/>
      <c r="K64" s="7"/>
      <c r="L64" s="7">
        <v>6</v>
      </c>
      <c r="M64" s="7">
        <v>1</v>
      </c>
      <c r="N64" s="7">
        <v>8</v>
      </c>
      <c r="O64" s="7">
        <v>0</v>
      </c>
      <c r="P64" s="7">
        <f t="shared" si="28"/>
        <v>44</v>
      </c>
      <c r="Q64" s="16">
        <f>P64+P65</f>
        <v>74</v>
      </c>
      <c r="R64" s="16">
        <f t="shared" ref="R64" si="29">Q64-D64-D65</f>
        <v>71</v>
      </c>
    </row>
    <row r="65" spans="1:18" s="5" customFormat="1" ht="12.75" x14ac:dyDescent="0.2">
      <c r="A65" s="15"/>
      <c r="B65" s="15"/>
      <c r="C65" s="7" t="s">
        <v>24</v>
      </c>
      <c r="D65" s="7">
        <v>1</v>
      </c>
      <c r="E65" s="7">
        <v>15</v>
      </c>
      <c r="F65" s="7">
        <v>1</v>
      </c>
      <c r="G65" s="7">
        <v>1</v>
      </c>
      <c r="H65" s="7"/>
      <c r="I65" s="7">
        <v>2</v>
      </c>
      <c r="J65" s="7"/>
      <c r="K65" s="7"/>
      <c r="L65" s="7">
        <v>8</v>
      </c>
      <c r="M65" s="7">
        <v>0</v>
      </c>
      <c r="N65" s="7">
        <v>2</v>
      </c>
      <c r="O65" s="7">
        <v>0</v>
      </c>
      <c r="P65" s="7">
        <f t="shared" si="28"/>
        <v>30</v>
      </c>
      <c r="Q65" s="16"/>
      <c r="R65" s="16"/>
    </row>
    <row r="66" spans="1:18" s="5" customFormat="1" ht="12.75" x14ac:dyDescent="0.2">
      <c r="A66" s="20" t="s">
        <v>60</v>
      </c>
      <c r="B66" s="20">
        <v>120</v>
      </c>
      <c r="C66" s="4" t="s">
        <v>23</v>
      </c>
      <c r="D66" s="4"/>
      <c r="E66" s="4">
        <v>48</v>
      </c>
      <c r="F66" s="4">
        <v>6</v>
      </c>
      <c r="G66" s="4">
        <v>2</v>
      </c>
      <c r="H66" s="4">
        <v>0</v>
      </c>
      <c r="I66" s="4">
        <v>5</v>
      </c>
      <c r="J66" s="4"/>
      <c r="K66" s="4"/>
      <c r="L66" s="4">
        <v>12</v>
      </c>
      <c r="M66" s="4">
        <v>3</v>
      </c>
      <c r="N66" s="4">
        <v>17</v>
      </c>
      <c r="O66" s="4">
        <v>0</v>
      </c>
      <c r="P66" s="4">
        <f t="shared" si="28"/>
        <v>93</v>
      </c>
      <c r="Q66" s="21">
        <f>P66+P67</f>
        <v>115</v>
      </c>
      <c r="R66" s="21">
        <f t="shared" ref="R66" si="30">Q66-D66-D67</f>
        <v>115</v>
      </c>
    </row>
    <row r="67" spans="1:18" s="5" customFormat="1" ht="12.75" x14ac:dyDescent="0.2">
      <c r="A67" s="20"/>
      <c r="B67" s="20"/>
      <c r="C67" s="4" t="s">
        <v>24</v>
      </c>
      <c r="D67" s="4"/>
      <c r="E67" s="4">
        <v>5</v>
      </c>
      <c r="F67" s="4">
        <v>5</v>
      </c>
      <c r="G67" s="4">
        <v>0</v>
      </c>
      <c r="H67" s="4">
        <v>1</v>
      </c>
      <c r="I67" s="4">
        <v>0</v>
      </c>
      <c r="J67" s="4"/>
      <c r="K67" s="4"/>
      <c r="L67" s="4">
        <v>1</v>
      </c>
      <c r="M67" s="4">
        <v>1</v>
      </c>
      <c r="N67" s="4">
        <v>9</v>
      </c>
      <c r="O67" s="4">
        <v>0</v>
      </c>
      <c r="P67" s="4">
        <f t="shared" si="28"/>
        <v>22</v>
      </c>
      <c r="Q67" s="21"/>
      <c r="R67" s="21"/>
    </row>
    <row r="68" spans="1:18" s="5" customFormat="1" ht="12.75" x14ac:dyDescent="0.2">
      <c r="A68" s="15" t="s">
        <v>61</v>
      </c>
      <c r="B68" s="15">
        <v>30</v>
      </c>
      <c r="C68" s="7" t="s">
        <v>23</v>
      </c>
      <c r="D68" s="7"/>
      <c r="E68" s="7">
        <v>7</v>
      </c>
      <c r="F68" s="7">
        <v>2</v>
      </c>
      <c r="G68" s="7"/>
      <c r="H68" s="7">
        <v>0</v>
      </c>
      <c r="I68" s="7">
        <v>0</v>
      </c>
      <c r="J68" s="7"/>
      <c r="K68" s="7"/>
      <c r="L68" s="7">
        <v>2</v>
      </c>
      <c r="M68" s="7">
        <v>1</v>
      </c>
      <c r="N68" s="7">
        <v>1</v>
      </c>
      <c r="O68" s="7">
        <v>0</v>
      </c>
      <c r="P68" s="7">
        <f t="shared" si="28"/>
        <v>13</v>
      </c>
      <c r="Q68" s="16">
        <f>P68+P69</f>
        <v>27</v>
      </c>
      <c r="R68" s="16">
        <f t="shared" ref="R68" si="31">Q68-D68-D69</f>
        <v>27</v>
      </c>
    </row>
    <row r="69" spans="1:18" s="5" customFormat="1" ht="12.75" x14ac:dyDescent="0.2">
      <c r="A69" s="15"/>
      <c r="B69" s="15"/>
      <c r="C69" s="7" t="s">
        <v>24</v>
      </c>
      <c r="D69" s="7"/>
      <c r="E69" s="7">
        <v>9</v>
      </c>
      <c r="F69" s="7">
        <v>1</v>
      </c>
      <c r="G69" s="7"/>
      <c r="H69" s="7">
        <v>1</v>
      </c>
      <c r="I69" s="7">
        <v>1</v>
      </c>
      <c r="J69" s="7"/>
      <c r="K69" s="7"/>
      <c r="L69" s="7">
        <v>0</v>
      </c>
      <c r="M69" s="7">
        <v>0</v>
      </c>
      <c r="N69" s="7">
        <v>2</v>
      </c>
      <c r="O69" s="7">
        <v>0</v>
      </c>
      <c r="P69" s="7">
        <f t="shared" si="28"/>
        <v>14</v>
      </c>
      <c r="Q69" s="16"/>
      <c r="R69" s="16"/>
    </row>
    <row r="70" spans="1:18" s="5" customFormat="1" ht="12.75" x14ac:dyDescent="0.2">
      <c r="A70" s="20" t="s">
        <v>62</v>
      </c>
      <c r="B70" s="20">
        <v>180</v>
      </c>
      <c r="C70" s="4" t="s">
        <v>23</v>
      </c>
      <c r="D70" s="4"/>
      <c r="E70" s="4">
        <v>49</v>
      </c>
      <c r="F70" s="4">
        <v>5</v>
      </c>
      <c r="G70" s="4">
        <v>1</v>
      </c>
      <c r="H70" s="4">
        <v>0</v>
      </c>
      <c r="I70" s="4">
        <v>1</v>
      </c>
      <c r="J70" s="4">
        <v>0</v>
      </c>
      <c r="K70" s="4"/>
      <c r="L70" s="4">
        <v>2</v>
      </c>
      <c r="M70" s="4">
        <v>3</v>
      </c>
      <c r="N70" s="4">
        <v>7</v>
      </c>
      <c r="O70" s="4">
        <v>0</v>
      </c>
      <c r="P70" s="4">
        <f t="shared" si="28"/>
        <v>68</v>
      </c>
      <c r="Q70" s="21">
        <f>P70+P71</f>
        <v>72</v>
      </c>
      <c r="R70" s="21">
        <f t="shared" ref="R70" si="32">Q70-D70-D71</f>
        <v>72</v>
      </c>
    </row>
    <row r="71" spans="1:18" s="5" customFormat="1" ht="12.75" x14ac:dyDescent="0.2">
      <c r="A71" s="20"/>
      <c r="B71" s="20"/>
      <c r="C71" s="4" t="s">
        <v>24</v>
      </c>
      <c r="D71" s="4"/>
      <c r="E71" s="4">
        <v>2</v>
      </c>
      <c r="F71" s="4">
        <v>0</v>
      </c>
      <c r="G71" s="4">
        <v>0</v>
      </c>
      <c r="H71" s="4">
        <v>0</v>
      </c>
      <c r="I71" s="4">
        <v>1</v>
      </c>
      <c r="J71" s="4">
        <v>1</v>
      </c>
      <c r="K71" s="4"/>
      <c r="L71" s="4">
        <v>0</v>
      </c>
      <c r="M71" s="4">
        <v>0</v>
      </c>
      <c r="N71" s="4">
        <v>0</v>
      </c>
      <c r="O71" s="4">
        <v>0</v>
      </c>
      <c r="P71" s="4">
        <f t="shared" si="28"/>
        <v>4</v>
      </c>
      <c r="Q71" s="21"/>
      <c r="R71" s="21"/>
    </row>
    <row r="72" spans="1:18" s="5" customFormat="1" ht="12.75" x14ac:dyDescent="0.2">
      <c r="A72" s="15" t="s">
        <v>63</v>
      </c>
      <c r="B72" s="15">
        <f>B62+B66+B64+B68+B70</f>
        <v>450</v>
      </c>
      <c r="C72" s="7" t="s">
        <v>23</v>
      </c>
      <c r="D72" s="7">
        <f t="shared" ref="D72:O73" si="33">D62+D64+D68+D70+D66</f>
        <v>2</v>
      </c>
      <c r="E72" s="7">
        <f t="shared" si="33"/>
        <v>142</v>
      </c>
      <c r="F72" s="7">
        <f t="shared" si="33"/>
        <v>21</v>
      </c>
      <c r="G72" s="7">
        <f t="shared" si="33"/>
        <v>3</v>
      </c>
      <c r="H72" s="7">
        <f t="shared" si="33"/>
        <v>2</v>
      </c>
      <c r="I72" s="7">
        <f t="shared" si="33"/>
        <v>7</v>
      </c>
      <c r="J72" s="7">
        <f t="shared" si="33"/>
        <v>2</v>
      </c>
      <c r="K72" s="7">
        <f t="shared" si="33"/>
        <v>0</v>
      </c>
      <c r="L72" s="7">
        <f t="shared" si="33"/>
        <v>25</v>
      </c>
      <c r="M72" s="7">
        <f t="shared" si="33"/>
        <v>8</v>
      </c>
      <c r="N72" s="7">
        <f t="shared" si="33"/>
        <v>39</v>
      </c>
      <c r="O72" s="7">
        <f t="shared" si="33"/>
        <v>0</v>
      </c>
      <c r="P72" s="7">
        <f>O72+N72+M72+L72+K72+J72+I72+H72+G72+F72+E72+D72</f>
        <v>251</v>
      </c>
      <c r="Q72" s="16">
        <f>P72+P73</f>
        <v>330</v>
      </c>
      <c r="R72" s="16">
        <f t="shared" ref="R72" si="34">Q72-D72-D73</f>
        <v>327</v>
      </c>
    </row>
    <row r="73" spans="1:18" s="5" customFormat="1" ht="12.75" x14ac:dyDescent="0.2">
      <c r="A73" s="15"/>
      <c r="B73" s="15"/>
      <c r="C73" s="7" t="s">
        <v>24</v>
      </c>
      <c r="D73" s="7">
        <f t="shared" si="33"/>
        <v>1</v>
      </c>
      <c r="E73" s="7">
        <f t="shared" si="33"/>
        <v>33</v>
      </c>
      <c r="F73" s="7">
        <f t="shared" si="33"/>
        <v>8</v>
      </c>
      <c r="G73" s="7">
        <f t="shared" si="33"/>
        <v>2</v>
      </c>
      <c r="H73" s="7">
        <f t="shared" si="33"/>
        <v>2</v>
      </c>
      <c r="I73" s="7">
        <f t="shared" si="33"/>
        <v>5</v>
      </c>
      <c r="J73" s="7">
        <f t="shared" si="33"/>
        <v>1</v>
      </c>
      <c r="K73" s="7">
        <f t="shared" si="33"/>
        <v>0</v>
      </c>
      <c r="L73" s="7">
        <f t="shared" si="33"/>
        <v>9</v>
      </c>
      <c r="M73" s="7">
        <f t="shared" si="33"/>
        <v>3</v>
      </c>
      <c r="N73" s="7">
        <f t="shared" si="33"/>
        <v>15</v>
      </c>
      <c r="O73" s="7">
        <f t="shared" si="33"/>
        <v>0</v>
      </c>
      <c r="P73" s="7">
        <f>O73+N73+M73+L73+K73+J73+I73+H73+G73+F73+E73+D73</f>
        <v>79</v>
      </c>
      <c r="Q73" s="16"/>
      <c r="R73" s="16"/>
    </row>
    <row r="74" spans="1:18" s="13" customFormat="1" ht="21" x14ac:dyDescent="0.35">
      <c r="A74" s="17" t="s">
        <v>67</v>
      </c>
      <c r="B74" s="18">
        <f>B20+B44+B58+B72</f>
        <v>1860</v>
      </c>
      <c r="C74" s="12" t="s">
        <v>23</v>
      </c>
      <c r="D74" s="7">
        <f t="shared" ref="D74:R75" si="35">D20+D44+D58+D72</f>
        <v>18</v>
      </c>
      <c r="E74" s="7">
        <f t="shared" si="35"/>
        <v>613</v>
      </c>
      <c r="F74" s="7">
        <f t="shared" si="35"/>
        <v>91</v>
      </c>
      <c r="G74" s="7">
        <f t="shared" si="35"/>
        <v>15</v>
      </c>
      <c r="H74" s="7">
        <f t="shared" si="35"/>
        <v>20</v>
      </c>
      <c r="I74" s="7">
        <f t="shared" si="35"/>
        <v>34</v>
      </c>
      <c r="J74" s="7">
        <f t="shared" si="35"/>
        <v>4</v>
      </c>
      <c r="K74" s="7">
        <f t="shared" si="35"/>
        <v>0</v>
      </c>
      <c r="L74" s="7">
        <f t="shared" si="35"/>
        <v>111</v>
      </c>
      <c r="M74" s="7">
        <f t="shared" si="35"/>
        <v>26</v>
      </c>
      <c r="N74" s="7">
        <f t="shared" si="35"/>
        <v>115</v>
      </c>
      <c r="O74" s="7">
        <f t="shared" si="35"/>
        <v>2</v>
      </c>
      <c r="P74" s="7">
        <f t="shared" si="35"/>
        <v>1049</v>
      </c>
      <c r="Q74" s="19">
        <f t="shared" si="35"/>
        <v>1487</v>
      </c>
      <c r="R74" s="19">
        <f t="shared" si="35"/>
        <v>1454</v>
      </c>
    </row>
    <row r="75" spans="1:18" s="13" customFormat="1" ht="21" x14ac:dyDescent="0.35">
      <c r="A75" s="17"/>
      <c r="B75" s="18"/>
      <c r="C75" s="12" t="s">
        <v>24</v>
      </c>
      <c r="D75" s="7">
        <f t="shared" si="35"/>
        <v>15</v>
      </c>
      <c r="E75" s="7">
        <f t="shared" si="35"/>
        <v>247</v>
      </c>
      <c r="F75" s="7">
        <f t="shared" si="35"/>
        <v>38</v>
      </c>
      <c r="G75" s="7">
        <f t="shared" si="35"/>
        <v>8</v>
      </c>
      <c r="H75" s="7">
        <f t="shared" si="35"/>
        <v>10</v>
      </c>
      <c r="I75" s="7">
        <f t="shared" si="35"/>
        <v>13</v>
      </c>
      <c r="J75" s="7">
        <f t="shared" si="35"/>
        <v>2</v>
      </c>
      <c r="K75" s="7">
        <f t="shared" si="35"/>
        <v>0</v>
      </c>
      <c r="L75" s="7">
        <f t="shared" si="35"/>
        <v>49</v>
      </c>
      <c r="M75" s="7">
        <f t="shared" si="35"/>
        <v>10</v>
      </c>
      <c r="N75" s="7">
        <f t="shared" si="35"/>
        <v>46</v>
      </c>
      <c r="O75" s="7">
        <f t="shared" si="35"/>
        <v>0</v>
      </c>
      <c r="P75" s="7">
        <f t="shared" si="35"/>
        <v>438</v>
      </c>
      <c r="Q75" s="19"/>
      <c r="R75" s="19"/>
    </row>
  </sheetData>
  <mergeCells count="130">
    <mergeCell ref="A8:A9"/>
    <mergeCell ref="B8:B9"/>
    <mergeCell ref="Q8:Q9"/>
    <mergeCell ref="R8:R9"/>
    <mergeCell ref="A10:A11"/>
    <mergeCell ref="B10:B11"/>
    <mergeCell ref="Q10:Q11"/>
    <mergeCell ref="R10:R11"/>
    <mergeCell ref="A1:R1"/>
    <mergeCell ref="A2:R2"/>
    <mergeCell ref="A3:R3"/>
    <mergeCell ref="A4:R4"/>
    <mergeCell ref="A6:A7"/>
    <mergeCell ref="B6:B7"/>
    <mergeCell ref="Q6:Q7"/>
    <mergeCell ref="R6:R7"/>
    <mergeCell ref="A16:A17"/>
    <mergeCell ref="B16:B17"/>
    <mergeCell ref="Q16:Q17"/>
    <mergeCell ref="R16:R17"/>
    <mergeCell ref="A18:A19"/>
    <mergeCell ref="B18:B19"/>
    <mergeCell ref="Q18:Q19"/>
    <mergeCell ref="R18:R19"/>
    <mergeCell ref="A12:A13"/>
    <mergeCell ref="B12:B13"/>
    <mergeCell ref="Q12:Q13"/>
    <mergeCell ref="R12:R13"/>
    <mergeCell ref="A14:A15"/>
    <mergeCell ref="B14:B15"/>
    <mergeCell ref="Q14:Q15"/>
    <mergeCell ref="R14:R15"/>
    <mergeCell ref="A24:A25"/>
    <mergeCell ref="B24:B27"/>
    <mergeCell ref="Q24:Q25"/>
    <mergeCell ref="R24:R25"/>
    <mergeCell ref="A26:A27"/>
    <mergeCell ref="Q26:Q27"/>
    <mergeCell ref="R26:R27"/>
    <mergeCell ref="A20:A21"/>
    <mergeCell ref="B20:B21"/>
    <mergeCell ref="Q20:Q21"/>
    <mergeCell ref="R20:R21"/>
    <mergeCell ref="A22:R22"/>
    <mergeCell ref="A32:A33"/>
    <mergeCell ref="B32:B35"/>
    <mergeCell ref="Q32:Q33"/>
    <mergeCell ref="R32:R33"/>
    <mergeCell ref="A34:A35"/>
    <mergeCell ref="Q34:Q35"/>
    <mergeCell ref="R34:R35"/>
    <mergeCell ref="A28:A29"/>
    <mergeCell ref="B28:B31"/>
    <mergeCell ref="Q28:Q29"/>
    <mergeCell ref="R28:R29"/>
    <mergeCell ref="A30:A31"/>
    <mergeCell ref="Q30:Q31"/>
    <mergeCell ref="R30:R31"/>
    <mergeCell ref="A40:A41"/>
    <mergeCell ref="B40:B43"/>
    <mergeCell ref="Q40:Q41"/>
    <mergeCell ref="R40:R41"/>
    <mergeCell ref="A42:A43"/>
    <mergeCell ref="Q42:Q43"/>
    <mergeCell ref="R42:R43"/>
    <mergeCell ref="A36:A37"/>
    <mergeCell ref="B36:B39"/>
    <mergeCell ref="Q36:Q37"/>
    <mergeCell ref="R36:R37"/>
    <mergeCell ref="A38:A39"/>
    <mergeCell ref="Q38:Q39"/>
    <mergeCell ref="R38:R39"/>
    <mergeCell ref="A44:A45"/>
    <mergeCell ref="B44:B45"/>
    <mergeCell ref="Q44:Q45"/>
    <mergeCell ref="R44:R45"/>
    <mergeCell ref="A46:R46"/>
    <mergeCell ref="A48:A49"/>
    <mergeCell ref="B48:B49"/>
    <mergeCell ref="Q48:Q49"/>
    <mergeCell ref="R48:R49"/>
    <mergeCell ref="A54:A55"/>
    <mergeCell ref="B54:B55"/>
    <mergeCell ref="Q54:Q55"/>
    <mergeCell ref="R54:R55"/>
    <mergeCell ref="A56:A57"/>
    <mergeCell ref="B56:B57"/>
    <mergeCell ref="Q56:Q57"/>
    <mergeCell ref="R56:R57"/>
    <mergeCell ref="A50:A51"/>
    <mergeCell ref="B50:B51"/>
    <mergeCell ref="Q50:Q51"/>
    <mergeCell ref="R50:R51"/>
    <mergeCell ref="A52:A53"/>
    <mergeCell ref="B52:B53"/>
    <mergeCell ref="Q52:Q53"/>
    <mergeCell ref="R52:R53"/>
    <mergeCell ref="A64:A65"/>
    <mergeCell ref="B64:B65"/>
    <mergeCell ref="Q64:Q65"/>
    <mergeCell ref="R64:R65"/>
    <mergeCell ref="A66:A67"/>
    <mergeCell ref="B66:B67"/>
    <mergeCell ref="Q66:Q67"/>
    <mergeCell ref="R66:R67"/>
    <mergeCell ref="A58:A59"/>
    <mergeCell ref="B58:B59"/>
    <mergeCell ref="Q58:Q59"/>
    <mergeCell ref="R58:R59"/>
    <mergeCell ref="A60:R60"/>
    <mergeCell ref="A62:A63"/>
    <mergeCell ref="B62:B63"/>
    <mergeCell ref="Q62:Q63"/>
    <mergeCell ref="R62:R63"/>
    <mergeCell ref="A72:A73"/>
    <mergeCell ref="B72:B73"/>
    <mergeCell ref="Q72:Q73"/>
    <mergeCell ref="R72:R73"/>
    <mergeCell ref="A74:A75"/>
    <mergeCell ref="B74:B75"/>
    <mergeCell ref="Q74:Q75"/>
    <mergeCell ref="R74:R75"/>
    <mergeCell ref="A68:A69"/>
    <mergeCell ref="B68:B69"/>
    <mergeCell ref="Q68:Q69"/>
    <mergeCell ref="R68:R69"/>
    <mergeCell ref="A70:A71"/>
    <mergeCell ref="B70:B71"/>
    <mergeCell ref="Q70:Q71"/>
    <mergeCell ref="R70:R7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10A7C-CC5A-443A-8C07-4B028F0F64DB}">
  <sheetPr>
    <pageSetUpPr fitToPage="1"/>
  </sheetPr>
  <dimension ref="A1:R85"/>
  <sheetViews>
    <sheetView topLeftCell="A60" workbookViewId="0">
      <selection sqref="A1:R85"/>
    </sheetView>
  </sheetViews>
  <sheetFormatPr defaultRowHeight="15" x14ac:dyDescent="0.25"/>
  <cols>
    <col min="1" max="1" width="18.85546875" customWidth="1"/>
    <col min="2" max="2" width="8.28515625" customWidth="1"/>
    <col min="3" max="3" width="8.42578125" customWidth="1"/>
    <col min="4" max="4" width="6.28515625" style="14" customWidth="1"/>
    <col min="5" max="15" width="6.28515625" customWidth="1"/>
    <col min="16" max="16" width="7.5703125" customWidth="1"/>
    <col min="17" max="18" width="8.5703125" customWidth="1"/>
  </cols>
  <sheetData>
    <row r="1" spans="1:18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8" customHeight="1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x14ac:dyDescent="0.2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17.25" customHeight="1" x14ac:dyDescent="0.25">
      <c r="A4" s="49" t="s">
        <v>65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1:18" s="2" customFormat="1" ht="42" customHeight="1" x14ac:dyDescent="0.2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</row>
    <row r="6" spans="1:18" s="5" customFormat="1" ht="15" customHeight="1" x14ac:dyDescent="0.2">
      <c r="A6" s="20" t="s">
        <v>22</v>
      </c>
      <c r="B6" s="20">
        <v>30</v>
      </c>
      <c r="C6" s="4" t="s">
        <v>23</v>
      </c>
      <c r="D6" s="4"/>
      <c r="E6" s="4">
        <v>11</v>
      </c>
      <c r="F6" s="4"/>
      <c r="G6" s="4">
        <v>1</v>
      </c>
      <c r="H6" s="4"/>
      <c r="I6" s="4">
        <v>2</v>
      </c>
      <c r="J6" s="4"/>
      <c r="K6" s="4">
        <v>2</v>
      </c>
      <c r="L6" s="4">
        <v>2</v>
      </c>
      <c r="M6" s="4"/>
      <c r="N6" s="4">
        <v>2</v>
      </c>
      <c r="O6" s="4"/>
      <c r="P6" s="4">
        <f>O6+N6+M6+L6+K6+J6+I6+H6+G6+F6+E6+D6</f>
        <v>20</v>
      </c>
      <c r="Q6" s="21">
        <f>P6+P7</f>
        <v>26</v>
      </c>
      <c r="R6" s="21">
        <f>Q6-D6-D7</f>
        <v>26</v>
      </c>
    </row>
    <row r="7" spans="1:18" s="5" customFormat="1" ht="12.75" x14ac:dyDescent="0.2">
      <c r="A7" s="20"/>
      <c r="B7" s="20"/>
      <c r="C7" s="4" t="s">
        <v>24</v>
      </c>
      <c r="D7" s="4"/>
      <c r="E7" s="4">
        <v>4</v>
      </c>
      <c r="F7" s="4"/>
      <c r="G7" s="4">
        <v>0</v>
      </c>
      <c r="H7" s="4"/>
      <c r="I7" s="4">
        <v>0</v>
      </c>
      <c r="J7" s="4"/>
      <c r="K7" s="4">
        <v>0</v>
      </c>
      <c r="L7" s="4">
        <v>0</v>
      </c>
      <c r="M7" s="4"/>
      <c r="N7" s="4">
        <v>2</v>
      </c>
      <c r="O7" s="4"/>
      <c r="P7" s="4">
        <f t="shared" ref="P7:P21" si="0">O7+N7+M7+L7+K7+J7+I7+H7+G7+F7+E7+D7</f>
        <v>6</v>
      </c>
      <c r="Q7" s="21"/>
      <c r="R7" s="21"/>
    </row>
    <row r="8" spans="1:18" s="5" customFormat="1" ht="12.75" x14ac:dyDescent="0.2">
      <c r="A8" s="15" t="s">
        <v>25</v>
      </c>
      <c r="B8" s="15">
        <v>180</v>
      </c>
      <c r="C8" s="7" t="s">
        <v>23</v>
      </c>
      <c r="D8" s="7">
        <v>4</v>
      </c>
      <c r="E8" s="7">
        <v>30</v>
      </c>
      <c r="F8" s="7">
        <v>7</v>
      </c>
      <c r="G8" s="7">
        <v>3</v>
      </c>
      <c r="H8" s="7">
        <v>7</v>
      </c>
      <c r="I8" s="7">
        <v>6</v>
      </c>
      <c r="J8" s="7">
        <v>1</v>
      </c>
      <c r="K8" s="7">
        <v>12</v>
      </c>
      <c r="L8" s="7">
        <v>11</v>
      </c>
      <c r="M8" s="7">
        <v>2</v>
      </c>
      <c r="N8" s="7">
        <v>13</v>
      </c>
      <c r="O8" s="7"/>
      <c r="P8" s="7">
        <f t="shared" si="0"/>
        <v>96</v>
      </c>
      <c r="Q8" s="32">
        <f>P8+P9</f>
        <v>185</v>
      </c>
      <c r="R8" s="16">
        <f t="shared" ref="R8" si="1">Q8-D8-D9</f>
        <v>176</v>
      </c>
    </row>
    <row r="9" spans="1:18" s="5" customFormat="1" ht="12.75" x14ac:dyDescent="0.2">
      <c r="A9" s="15"/>
      <c r="B9" s="15"/>
      <c r="C9" s="7" t="s">
        <v>24</v>
      </c>
      <c r="D9" s="7">
        <v>5</v>
      </c>
      <c r="E9" s="7">
        <v>20</v>
      </c>
      <c r="F9" s="7">
        <v>11</v>
      </c>
      <c r="G9" s="7">
        <v>3</v>
      </c>
      <c r="H9" s="7">
        <v>3</v>
      </c>
      <c r="I9" s="7">
        <v>4</v>
      </c>
      <c r="J9" s="7">
        <v>0</v>
      </c>
      <c r="K9" s="7">
        <v>20</v>
      </c>
      <c r="L9" s="7">
        <v>12</v>
      </c>
      <c r="M9" s="7">
        <v>4</v>
      </c>
      <c r="N9" s="7">
        <v>7</v>
      </c>
      <c r="O9" s="7"/>
      <c r="P9" s="7">
        <f t="shared" si="0"/>
        <v>89</v>
      </c>
      <c r="Q9" s="33"/>
      <c r="R9" s="16"/>
    </row>
    <row r="10" spans="1:18" s="5" customFormat="1" ht="12.75" customHeight="1" x14ac:dyDescent="0.2">
      <c r="A10" s="38" t="s">
        <v>26</v>
      </c>
      <c r="B10" s="38">
        <v>90</v>
      </c>
      <c r="C10" s="4" t="s">
        <v>23</v>
      </c>
      <c r="D10" s="4">
        <v>4</v>
      </c>
      <c r="E10" s="4">
        <v>17</v>
      </c>
      <c r="F10" s="4">
        <v>4</v>
      </c>
      <c r="G10" s="4">
        <v>2</v>
      </c>
      <c r="H10" s="4">
        <v>1</v>
      </c>
      <c r="I10" s="4">
        <v>1</v>
      </c>
      <c r="J10" s="4">
        <v>1</v>
      </c>
      <c r="K10" s="4">
        <v>5</v>
      </c>
      <c r="L10" s="4">
        <v>9</v>
      </c>
      <c r="M10" s="4">
        <v>0</v>
      </c>
      <c r="N10" s="4">
        <v>3</v>
      </c>
      <c r="O10" s="4"/>
      <c r="P10" s="4">
        <f t="shared" si="0"/>
        <v>47</v>
      </c>
      <c r="Q10" s="21">
        <f>P10+P11</f>
        <v>95</v>
      </c>
      <c r="R10" s="21">
        <f>Q10-D10-D11</f>
        <v>90</v>
      </c>
    </row>
    <row r="11" spans="1:18" s="5" customFormat="1" ht="12.75" x14ac:dyDescent="0.2">
      <c r="A11" s="27"/>
      <c r="B11" s="27"/>
      <c r="C11" s="4" t="s">
        <v>24</v>
      </c>
      <c r="D11" s="4">
        <v>1</v>
      </c>
      <c r="E11" s="4">
        <v>12</v>
      </c>
      <c r="F11" s="4">
        <v>2</v>
      </c>
      <c r="G11" s="4">
        <v>1</v>
      </c>
      <c r="H11" s="4">
        <v>2</v>
      </c>
      <c r="I11" s="4">
        <v>4</v>
      </c>
      <c r="J11" s="4">
        <v>0</v>
      </c>
      <c r="K11" s="4">
        <v>12</v>
      </c>
      <c r="L11" s="4">
        <v>6</v>
      </c>
      <c r="M11" s="4">
        <v>2</v>
      </c>
      <c r="N11" s="4">
        <v>6</v>
      </c>
      <c r="O11" s="4"/>
      <c r="P11" s="4">
        <f t="shared" si="0"/>
        <v>48</v>
      </c>
      <c r="Q11" s="21"/>
      <c r="R11" s="21"/>
    </row>
    <row r="12" spans="1:18" s="5" customFormat="1" ht="12.75" customHeight="1" x14ac:dyDescent="0.2">
      <c r="A12" s="28" t="s">
        <v>27</v>
      </c>
      <c r="B12" s="28">
        <v>90</v>
      </c>
      <c r="C12" s="7" t="s">
        <v>23</v>
      </c>
      <c r="D12" s="7">
        <v>3</v>
      </c>
      <c r="E12" s="7">
        <v>26</v>
      </c>
      <c r="F12" s="7">
        <v>3</v>
      </c>
      <c r="G12" s="7"/>
      <c r="H12" s="7">
        <v>2</v>
      </c>
      <c r="I12" s="7">
        <v>2</v>
      </c>
      <c r="J12" s="7"/>
      <c r="K12" s="7">
        <v>5</v>
      </c>
      <c r="L12" s="7">
        <v>8</v>
      </c>
      <c r="M12" s="7">
        <v>1</v>
      </c>
      <c r="N12" s="7">
        <v>8</v>
      </c>
      <c r="O12" s="7"/>
      <c r="P12" s="7">
        <f t="shared" si="0"/>
        <v>58</v>
      </c>
      <c r="Q12" s="32">
        <f>P12+P13</f>
        <v>91</v>
      </c>
      <c r="R12" s="16">
        <f t="shared" ref="R12" si="2">Q12-D12-D13</f>
        <v>86</v>
      </c>
    </row>
    <row r="13" spans="1:18" s="5" customFormat="1" ht="12.75" x14ac:dyDescent="0.2">
      <c r="A13" s="29"/>
      <c r="B13" s="29"/>
      <c r="C13" s="7" t="s">
        <v>24</v>
      </c>
      <c r="D13" s="7">
        <v>2</v>
      </c>
      <c r="E13" s="7">
        <v>14</v>
      </c>
      <c r="F13" s="7">
        <v>2</v>
      </c>
      <c r="G13" s="7"/>
      <c r="H13" s="7">
        <v>0</v>
      </c>
      <c r="I13" s="7">
        <v>0</v>
      </c>
      <c r="J13" s="7"/>
      <c r="K13" s="7">
        <v>6</v>
      </c>
      <c r="L13" s="7">
        <v>5</v>
      </c>
      <c r="M13" s="7">
        <v>1</v>
      </c>
      <c r="N13" s="7">
        <v>3</v>
      </c>
      <c r="O13" s="7"/>
      <c r="P13" s="7">
        <f t="shared" si="0"/>
        <v>33</v>
      </c>
      <c r="Q13" s="33"/>
      <c r="R13" s="16"/>
    </row>
    <row r="14" spans="1:18" s="5" customFormat="1" ht="12.75" x14ac:dyDescent="0.2">
      <c r="A14" s="20" t="s">
        <v>28</v>
      </c>
      <c r="B14" s="20">
        <v>60</v>
      </c>
      <c r="C14" s="4" t="s">
        <v>23</v>
      </c>
      <c r="D14" s="4"/>
      <c r="E14" s="4">
        <v>25</v>
      </c>
      <c r="F14" s="4">
        <v>1</v>
      </c>
      <c r="G14" s="4">
        <v>1</v>
      </c>
      <c r="H14" s="4"/>
      <c r="I14" s="4">
        <v>4</v>
      </c>
      <c r="J14" s="4"/>
      <c r="K14" s="4">
        <v>2</v>
      </c>
      <c r="L14" s="4">
        <v>3</v>
      </c>
      <c r="M14" s="4">
        <v>1</v>
      </c>
      <c r="N14" s="4"/>
      <c r="O14" s="4"/>
      <c r="P14" s="4">
        <f t="shared" si="0"/>
        <v>37</v>
      </c>
      <c r="Q14" s="36">
        <f>P14+P15</f>
        <v>56</v>
      </c>
      <c r="R14" s="21">
        <f t="shared" ref="R14" si="3">Q14-D14-D15</f>
        <v>56</v>
      </c>
    </row>
    <row r="15" spans="1:18" s="5" customFormat="1" ht="12.75" x14ac:dyDescent="0.2">
      <c r="A15" s="20"/>
      <c r="B15" s="20"/>
      <c r="C15" s="4" t="s">
        <v>24</v>
      </c>
      <c r="D15" s="4"/>
      <c r="E15" s="4">
        <v>10</v>
      </c>
      <c r="F15" s="4">
        <v>1</v>
      </c>
      <c r="G15" s="4">
        <v>0</v>
      </c>
      <c r="H15" s="4"/>
      <c r="I15" s="4">
        <v>0</v>
      </c>
      <c r="J15" s="4"/>
      <c r="K15" s="4">
        <v>4</v>
      </c>
      <c r="L15" s="4">
        <v>4</v>
      </c>
      <c r="M15" s="4">
        <v>0</v>
      </c>
      <c r="N15" s="4"/>
      <c r="O15" s="4"/>
      <c r="P15" s="4">
        <f t="shared" si="0"/>
        <v>19</v>
      </c>
      <c r="Q15" s="37"/>
      <c r="R15" s="21"/>
    </row>
    <row r="16" spans="1:18" s="5" customFormat="1" ht="12.75" x14ac:dyDescent="0.2">
      <c r="A16" s="15" t="s">
        <v>29</v>
      </c>
      <c r="B16" s="15">
        <v>60</v>
      </c>
      <c r="C16" s="7" t="s">
        <v>23</v>
      </c>
      <c r="D16" s="7"/>
      <c r="E16" s="7">
        <v>13</v>
      </c>
      <c r="F16" s="7">
        <v>0</v>
      </c>
      <c r="G16" s="7"/>
      <c r="H16" s="7">
        <v>2</v>
      </c>
      <c r="I16" s="7">
        <v>2</v>
      </c>
      <c r="J16" s="7"/>
      <c r="K16" s="7">
        <v>3</v>
      </c>
      <c r="L16" s="7">
        <v>5</v>
      </c>
      <c r="M16" s="7">
        <v>0</v>
      </c>
      <c r="N16" s="7">
        <v>4</v>
      </c>
      <c r="O16" s="7"/>
      <c r="P16" s="7">
        <f t="shared" si="0"/>
        <v>29</v>
      </c>
      <c r="Q16" s="32">
        <f>P16+P17</f>
        <v>54</v>
      </c>
      <c r="R16" s="16">
        <f t="shared" ref="R16" si="4">Q16-D16-D17</f>
        <v>54</v>
      </c>
    </row>
    <row r="17" spans="1:18" s="5" customFormat="1" ht="12.75" x14ac:dyDescent="0.2">
      <c r="A17" s="15"/>
      <c r="B17" s="15"/>
      <c r="C17" s="7" t="s">
        <v>24</v>
      </c>
      <c r="D17" s="7"/>
      <c r="E17" s="7">
        <v>7</v>
      </c>
      <c r="F17" s="7">
        <v>2</v>
      </c>
      <c r="G17" s="7"/>
      <c r="H17" s="7">
        <v>0</v>
      </c>
      <c r="I17" s="7">
        <v>0</v>
      </c>
      <c r="J17" s="7"/>
      <c r="K17" s="7">
        <v>8</v>
      </c>
      <c r="L17" s="7">
        <v>5</v>
      </c>
      <c r="M17" s="7">
        <v>2</v>
      </c>
      <c r="N17" s="7">
        <v>1</v>
      </c>
      <c r="O17" s="7"/>
      <c r="P17" s="7">
        <f t="shared" si="0"/>
        <v>25</v>
      </c>
      <c r="Q17" s="33"/>
      <c r="R17" s="16"/>
    </row>
    <row r="18" spans="1:18" s="5" customFormat="1" ht="12.75" x14ac:dyDescent="0.2">
      <c r="A18" s="20" t="s">
        <v>30</v>
      </c>
      <c r="B18" s="20">
        <v>30</v>
      </c>
      <c r="C18" s="4" t="s">
        <v>23</v>
      </c>
      <c r="D18" s="4"/>
      <c r="E18" s="4">
        <v>15</v>
      </c>
      <c r="F18" s="4">
        <v>2</v>
      </c>
      <c r="G18" s="4"/>
      <c r="H18" s="4"/>
      <c r="I18" s="4">
        <v>1</v>
      </c>
      <c r="J18" s="4"/>
      <c r="K18" s="4">
        <v>1</v>
      </c>
      <c r="L18" s="4">
        <v>1</v>
      </c>
      <c r="M18" s="4"/>
      <c r="N18" s="4">
        <v>1</v>
      </c>
      <c r="O18" s="4"/>
      <c r="P18" s="4">
        <f t="shared" si="0"/>
        <v>21</v>
      </c>
      <c r="Q18" s="36">
        <f>P18+P19</f>
        <v>24</v>
      </c>
      <c r="R18" s="21">
        <f t="shared" ref="R18" si="5">Q18-D18-D19</f>
        <v>24</v>
      </c>
    </row>
    <row r="19" spans="1:18" s="5" customFormat="1" ht="12.75" x14ac:dyDescent="0.2">
      <c r="A19" s="20"/>
      <c r="B19" s="20"/>
      <c r="C19" s="4" t="s">
        <v>24</v>
      </c>
      <c r="D19" s="4"/>
      <c r="E19" s="4">
        <v>1</v>
      </c>
      <c r="F19" s="4">
        <v>1</v>
      </c>
      <c r="G19" s="4"/>
      <c r="H19" s="4"/>
      <c r="I19" s="4">
        <v>0</v>
      </c>
      <c r="J19" s="4"/>
      <c r="K19" s="4">
        <v>1</v>
      </c>
      <c r="L19" s="4">
        <v>0</v>
      </c>
      <c r="M19" s="4"/>
      <c r="N19" s="4">
        <v>0</v>
      </c>
      <c r="O19" s="4"/>
      <c r="P19" s="4">
        <f t="shared" si="0"/>
        <v>3</v>
      </c>
      <c r="Q19" s="37"/>
      <c r="R19" s="21"/>
    </row>
    <row r="20" spans="1:18" s="5" customFormat="1" ht="12.75" x14ac:dyDescent="0.2">
      <c r="A20" s="15" t="s">
        <v>31</v>
      </c>
      <c r="B20" s="15">
        <v>60</v>
      </c>
      <c r="C20" s="7" t="s">
        <v>23</v>
      </c>
      <c r="D20" s="7">
        <v>3</v>
      </c>
      <c r="E20" s="7">
        <v>16</v>
      </c>
      <c r="F20" s="7">
        <v>1</v>
      </c>
      <c r="G20" s="7"/>
      <c r="H20" s="7">
        <v>1</v>
      </c>
      <c r="I20" s="7">
        <v>1</v>
      </c>
      <c r="J20" s="7"/>
      <c r="K20" s="7">
        <v>2</v>
      </c>
      <c r="L20" s="7">
        <v>4</v>
      </c>
      <c r="M20" s="7">
        <v>2</v>
      </c>
      <c r="N20" s="7">
        <v>1</v>
      </c>
      <c r="O20" s="7"/>
      <c r="P20" s="7">
        <f t="shared" si="0"/>
        <v>31</v>
      </c>
      <c r="Q20" s="32">
        <f>P20+P21</f>
        <v>47</v>
      </c>
      <c r="R20" s="16">
        <f t="shared" ref="R20" si="6">Q20-D20-D21</f>
        <v>44</v>
      </c>
    </row>
    <row r="21" spans="1:18" s="5" customFormat="1" ht="12.75" x14ac:dyDescent="0.2">
      <c r="A21" s="15"/>
      <c r="B21" s="15"/>
      <c r="C21" s="7" t="s">
        <v>24</v>
      </c>
      <c r="D21" s="7">
        <v>0</v>
      </c>
      <c r="E21" s="7">
        <v>9</v>
      </c>
      <c r="F21" s="7">
        <v>0</v>
      </c>
      <c r="G21" s="7"/>
      <c r="H21" s="7">
        <v>0</v>
      </c>
      <c r="I21" s="7">
        <v>1</v>
      </c>
      <c r="J21" s="7"/>
      <c r="K21" s="7">
        <v>4</v>
      </c>
      <c r="L21" s="7">
        <v>2</v>
      </c>
      <c r="M21" s="7">
        <v>0</v>
      </c>
      <c r="N21" s="7">
        <v>0</v>
      </c>
      <c r="O21" s="7"/>
      <c r="P21" s="7">
        <f t="shared" si="0"/>
        <v>16</v>
      </c>
      <c r="Q21" s="33"/>
      <c r="R21" s="16"/>
    </row>
    <row r="22" spans="1:18" s="5" customFormat="1" ht="12.75" x14ac:dyDescent="0.2">
      <c r="A22" s="15" t="s">
        <v>32</v>
      </c>
      <c r="B22" s="22">
        <f>B6+B8+B10+B12+B14+B16+B18+B20</f>
        <v>600</v>
      </c>
      <c r="C22" s="7" t="s">
        <v>23</v>
      </c>
      <c r="D22" s="8">
        <f>D6+D8+D10+D12+D14+D16+D18+D20</f>
        <v>14</v>
      </c>
      <c r="E22" s="8">
        <f t="shared" ref="E22:P23" si="7">E6+E8+E10+E12+E14+E16+E18+E20</f>
        <v>153</v>
      </c>
      <c r="F22" s="8">
        <f t="shared" si="7"/>
        <v>18</v>
      </c>
      <c r="G22" s="8">
        <f t="shared" si="7"/>
        <v>7</v>
      </c>
      <c r="H22" s="8">
        <f t="shared" si="7"/>
        <v>13</v>
      </c>
      <c r="I22" s="8">
        <f t="shared" si="7"/>
        <v>19</v>
      </c>
      <c r="J22" s="8">
        <f t="shared" si="7"/>
        <v>2</v>
      </c>
      <c r="K22" s="8">
        <f t="shared" si="7"/>
        <v>32</v>
      </c>
      <c r="L22" s="8">
        <f t="shared" si="7"/>
        <v>43</v>
      </c>
      <c r="M22" s="8">
        <f t="shared" si="7"/>
        <v>6</v>
      </c>
      <c r="N22" s="8">
        <f t="shared" si="7"/>
        <v>32</v>
      </c>
      <c r="O22" s="8">
        <f t="shared" si="7"/>
        <v>0</v>
      </c>
      <c r="P22" s="8">
        <f t="shared" si="7"/>
        <v>339</v>
      </c>
      <c r="Q22" s="32">
        <f>P22+P23</f>
        <v>578</v>
      </c>
      <c r="R22" s="16">
        <f t="shared" ref="R22" si="8">Q22-D22-D23</f>
        <v>556</v>
      </c>
    </row>
    <row r="23" spans="1:18" s="5" customFormat="1" ht="12.75" x14ac:dyDescent="0.2">
      <c r="A23" s="15"/>
      <c r="B23" s="22"/>
      <c r="C23" s="7" t="s">
        <v>24</v>
      </c>
      <c r="D23" s="8">
        <f>D7+D9+D11+D13+D15+D17+D19+D21</f>
        <v>8</v>
      </c>
      <c r="E23" s="8">
        <f t="shared" si="7"/>
        <v>77</v>
      </c>
      <c r="F23" s="8">
        <f t="shared" si="7"/>
        <v>19</v>
      </c>
      <c r="G23" s="8">
        <f t="shared" si="7"/>
        <v>4</v>
      </c>
      <c r="H23" s="8">
        <f t="shared" si="7"/>
        <v>5</v>
      </c>
      <c r="I23" s="8">
        <f t="shared" si="7"/>
        <v>9</v>
      </c>
      <c r="J23" s="8">
        <f t="shared" si="7"/>
        <v>0</v>
      </c>
      <c r="K23" s="8">
        <f t="shared" si="7"/>
        <v>55</v>
      </c>
      <c r="L23" s="8">
        <f t="shared" si="7"/>
        <v>34</v>
      </c>
      <c r="M23" s="8">
        <f t="shared" si="7"/>
        <v>9</v>
      </c>
      <c r="N23" s="8">
        <f t="shared" si="7"/>
        <v>19</v>
      </c>
      <c r="O23" s="8">
        <f t="shared" si="7"/>
        <v>0</v>
      </c>
      <c r="P23" s="8">
        <f t="shared" si="7"/>
        <v>239</v>
      </c>
      <c r="Q23" s="33"/>
      <c r="R23" s="16"/>
    </row>
    <row r="24" spans="1:18" s="5" customFormat="1" ht="6.75" customHeight="1" x14ac:dyDescent="0.2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46"/>
    </row>
    <row r="25" spans="1:18" s="9" customFormat="1" ht="38.25" x14ac:dyDescent="0.2">
      <c r="A25" s="1" t="s">
        <v>4</v>
      </c>
      <c r="B25" s="1" t="s">
        <v>5</v>
      </c>
      <c r="C25" s="1" t="s">
        <v>6</v>
      </c>
      <c r="D25" s="1" t="s">
        <v>7</v>
      </c>
      <c r="E25" s="1" t="s">
        <v>8</v>
      </c>
      <c r="F25" s="1" t="s">
        <v>9</v>
      </c>
      <c r="G25" s="1" t="s">
        <v>10</v>
      </c>
      <c r="H25" s="1" t="s">
        <v>11</v>
      </c>
      <c r="I25" s="1" t="s">
        <v>12</v>
      </c>
      <c r="J25" s="1" t="s">
        <v>13</v>
      </c>
      <c r="K25" s="1" t="s">
        <v>14</v>
      </c>
      <c r="L25" s="1" t="s">
        <v>15</v>
      </c>
      <c r="M25" s="1" t="s">
        <v>16</v>
      </c>
      <c r="N25" s="1" t="s">
        <v>17</v>
      </c>
      <c r="O25" s="1" t="s">
        <v>18</v>
      </c>
      <c r="P25" s="1" t="s">
        <v>19</v>
      </c>
      <c r="Q25" s="1" t="s">
        <v>20</v>
      </c>
      <c r="R25" s="1" t="s">
        <v>21</v>
      </c>
    </row>
    <row r="26" spans="1:18" s="5" customFormat="1" ht="12.75" x14ac:dyDescent="0.2">
      <c r="A26" s="20" t="s">
        <v>33</v>
      </c>
      <c r="B26" s="20">
        <v>60</v>
      </c>
      <c r="C26" s="4" t="s">
        <v>23</v>
      </c>
      <c r="D26" s="4"/>
      <c r="E26" s="4">
        <v>2</v>
      </c>
      <c r="F26" s="4">
        <v>2</v>
      </c>
      <c r="G26" s="4"/>
      <c r="H26" s="4"/>
      <c r="I26" s="4"/>
      <c r="J26" s="4"/>
      <c r="K26" s="4"/>
      <c r="L26" s="4">
        <v>1</v>
      </c>
      <c r="M26" s="4"/>
      <c r="N26" s="4">
        <v>0</v>
      </c>
      <c r="O26" s="4"/>
      <c r="P26" s="4">
        <f>O26+N26+M26+L26+K26+J26+I26+H26+G26+F26+E26+D26</f>
        <v>5</v>
      </c>
      <c r="Q26" s="20">
        <f>P26+P27</f>
        <v>6</v>
      </c>
      <c r="R26" s="21">
        <f>Q26-D26-D27</f>
        <v>6</v>
      </c>
    </row>
    <row r="27" spans="1:18" s="5" customFormat="1" ht="12.75" customHeight="1" x14ac:dyDescent="0.2">
      <c r="A27" s="20"/>
      <c r="B27" s="30"/>
      <c r="C27" s="4" t="s">
        <v>24</v>
      </c>
      <c r="D27" s="4"/>
      <c r="E27" s="4">
        <v>0</v>
      </c>
      <c r="F27" s="4">
        <v>0</v>
      </c>
      <c r="G27" s="4"/>
      <c r="H27" s="4"/>
      <c r="I27" s="4"/>
      <c r="J27" s="4"/>
      <c r="K27" s="4"/>
      <c r="L27" s="4">
        <v>0</v>
      </c>
      <c r="M27" s="4"/>
      <c r="N27" s="4">
        <v>1</v>
      </c>
      <c r="O27" s="4"/>
      <c r="P27" s="4">
        <f t="shared" ref="P27:P53" si="9">O27+N27+M27+L27+K27+J27+I27+H27+G27+F27+E27+D27</f>
        <v>1</v>
      </c>
      <c r="Q27" s="20"/>
      <c r="R27" s="30"/>
    </row>
    <row r="28" spans="1:18" s="5" customFormat="1" ht="12.75" customHeight="1" x14ac:dyDescent="0.2">
      <c r="A28" s="28" t="s">
        <v>34</v>
      </c>
      <c r="B28" s="30"/>
      <c r="C28" s="7" t="s">
        <v>23</v>
      </c>
      <c r="D28" s="7"/>
      <c r="E28" s="7">
        <v>7</v>
      </c>
      <c r="F28" s="7"/>
      <c r="G28" s="7"/>
      <c r="H28" s="7"/>
      <c r="I28" s="7"/>
      <c r="J28" s="7"/>
      <c r="K28" s="7"/>
      <c r="L28" s="7"/>
      <c r="M28" s="7"/>
      <c r="N28" s="7">
        <v>3</v>
      </c>
      <c r="O28" s="7"/>
      <c r="P28" s="7">
        <f t="shared" si="9"/>
        <v>10</v>
      </c>
      <c r="Q28" s="15">
        <f>P28+P29</f>
        <v>19</v>
      </c>
      <c r="R28" s="16">
        <f>Q28-D28-D29</f>
        <v>19</v>
      </c>
    </row>
    <row r="29" spans="1:18" s="10" customFormat="1" ht="12.75" customHeight="1" x14ac:dyDescent="0.25">
      <c r="A29" s="29"/>
      <c r="B29" s="30"/>
      <c r="C29" s="7" t="s">
        <v>24</v>
      </c>
      <c r="D29" s="7"/>
      <c r="E29" s="7">
        <v>7</v>
      </c>
      <c r="F29" s="7"/>
      <c r="G29" s="7"/>
      <c r="H29" s="7"/>
      <c r="I29" s="7"/>
      <c r="J29" s="7"/>
      <c r="K29" s="7"/>
      <c r="L29" s="7"/>
      <c r="M29" s="7"/>
      <c r="N29" s="7">
        <v>2</v>
      </c>
      <c r="O29" s="7"/>
      <c r="P29" s="7">
        <f t="shared" si="9"/>
        <v>9</v>
      </c>
      <c r="Q29" s="15"/>
      <c r="R29" s="31"/>
    </row>
    <row r="30" spans="1:18" s="5" customFormat="1" ht="12.75" x14ac:dyDescent="0.2">
      <c r="A30" s="20" t="s">
        <v>35</v>
      </c>
      <c r="B30" s="20">
        <v>180</v>
      </c>
      <c r="C30" s="4" t="s">
        <v>23</v>
      </c>
      <c r="D30" s="4">
        <v>5</v>
      </c>
      <c r="E30" s="4">
        <v>45</v>
      </c>
      <c r="F30" s="4">
        <v>6</v>
      </c>
      <c r="G30" s="4">
        <v>2</v>
      </c>
      <c r="H30" s="4">
        <v>3</v>
      </c>
      <c r="I30" s="4">
        <v>6</v>
      </c>
      <c r="J30" s="4">
        <v>1</v>
      </c>
      <c r="K30" s="4"/>
      <c r="L30" s="4">
        <v>13</v>
      </c>
      <c r="M30" s="4">
        <v>2</v>
      </c>
      <c r="N30" s="4">
        <v>11</v>
      </c>
      <c r="O30" s="4"/>
      <c r="P30" s="4">
        <f t="shared" si="9"/>
        <v>94</v>
      </c>
      <c r="Q30" s="20">
        <f t="shared" ref="Q30" si="10">P30+P31</f>
        <v>158</v>
      </c>
      <c r="R30" s="21">
        <f>Q30-D30-D31</f>
        <v>150</v>
      </c>
    </row>
    <row r="31" spans="1:18" s="5" customFormat="1" ht="12.75" customHeight="1" x14ac:dyDescent="0.2">
      <c r="A31" s="20"/>
      <c r="B31" s="20"/>
      <c r="C31" s="4" t="s">
        <v>24</v>
      </c>
      <c r="D31" s="4">
        <v>3</v>
      </c>
      <c r="E31" s="4">
        <v>27</v>
      </c>
      <c r="F31" s="4">
        <v>8</v>
      </c>
      <c r="G31" s="4">
        <v>0</v>
      </c>
      <c r="H31" s="4">
        <v>1</v>
      </c>
      <c r="I31" s="4">
        <v>2</v>
      </c>
      <c r="J31" s="4">
        <v>0</v>
      </c>
      <c r="K31" s="4"/>
      <c r="L31" s="4">
        <v>14</v>
      </c>
      <c r="M31" s="4">
        <v>3</v>
      </c>
      <c r="N31" s="4">
        <v>6</v>
      </c>
      <c r="O31" s="4"/>
      <c r="P31" s="4">
        <f t="shared" si="9"/>
        <v>64</v>
      </c>
      <c r="Q31" s="20"/>
      <c r="R31" s="30"/>
    </row>
    <row r="32" spans="1:18" s="5" customFormat="1" ht="12.75" customHeight="1" x14ac:dyDescent="0.2">
      <c r="A32" s="28" t="s">
        <v>36</v>
      </c>
      <c r="B32" s="20"/>
      <c r="C32" s="7" t="s">
        <v>23</v>
      </c>
      <c r="D32" s="7"/>
      <c r="E32" s="7">
        <v>13</v>
      </c>
      <c r="F32" s="7">
        <v>1</v>
      </c>
      <c r="G32" s="7">
        <v>0</v>
      </c>
      <c r="H32" s="7">
        <v>0</v>
      </c>
      <c r="I32" s="7">
        <v>2</v>
      </c>
      <c r="J32" s="7"/>
      <c r="K32" s="7">
        <v>10</v>
      </c>
      <c r="L32" s="7">
        <v>6</v>
      </c>
      <c r="M32" s="7">
        <v>0</v>
      </c>
      <c r="N32" s="7">
        <v>6</v>
      </c>
      <c r="O32" s="7"/>
      <c r="P32" s="7">
        <f t="shared" si="9"/>
        <v>38</v>
      </c>
      <c r="Q32" s="15">
        <f t="shared" ref="Q32" si="11">P32+P33</f>
        <v>67</v>
      </c>
      <c r="R32" s="16">
        <f>Q32-D32-D33</f>
        <v>67</v>
      </c>
    </row>
    <row r="33" spans="1:18" s="5" customFormat="1" ht="12.75" customHeight="1" x14ac:dyDescent="0.2">
      <c r="A33" s="29"/>
      <c r="B33" s="20"/>
      <c r="C33" s="7" t="s">
        <v>24</v>
      </c>
      <c r="D33" s="7"/>
      <c r="E33" s="7">
        <v>4</v>
      </c>
      <c r="F33" s="7">
        <v>3</v>
      </c>
      <c r="G33" s="7">
        <v>1</v>
      </c>
      <c r="H33" s="7">
        <v>1</v>
      </c>
      <c r="I33" s="7">
        <v>1</v>
      </c>
      <c r="J33" s="7"/>
      <c r="K33" s="7">
        <v>10</v>
      </c>
      <c r="L33" s="7">
        <v>7</v>
      </c>
      <c r="M33" s="7">
        <v>1</v>
      </c>
      <c r="N33" s="7">
        <v>1</v>
      </c>
      <c r="O33" s="7"/>
      <c r="P33" s="7">
        <f t="shared" si="9"/>
        <v>29</v>
      </c>
      <c r="Q33" s="15"/>
      <c r="R33" s="31"/>
    </row>
    <row r="34" spans="1:18" s="5" customFormat="1" ht="12.75" customHeight="1" x14ac:dyDescent="0.2">
      <c r="A34" s="20" t="s">
        <v>37</v>
      </c>
      <c r="B34" s="38">
        <v>60</v>
      </c>
      <c r="C34" s="4" t="s">
        <v>23</v>
      </c>
      <c r="D34" s="4">
        <v>2</v>
      </c>
      <c r="E34" s="4">
        <v>14</v>
      </c>
      <c r="F34" s="4">
        <v>3</v>
      </c>
      <c r="G34" s="4"/>
      <c r="H34" s="4"/>
      <c r="I34" s="4">
        <v>1</v>
      </c>
      <c r="J34" s="4">
        <v>0</v>
      </c>
      <c r="K34" s="4"/>
      <c r="L34" s="4">
        <v>3</v>
      </c>
      <c r="M34" s="4">
        <v>1</v>
      </c>
      <c r="N34" s="4">
        <v>3</v>
      </c>
      <c r="O34" s="4"/>
      <c r="P34" s="4">
        <f t="shared" si="9"/>
        <v>27</v>
      </c>
      <c r="Q34" s="20">
        <f t="shared" ref="Q34" si="12">P34+P35</f>
        <v>44</v>
      </c>
      <c r="R34" s="21">
        <f>Q34-D34-D35</f>
        <v>42</v>
      </c>
    </row>
    <row r="35" spans="1:18" s="5" customFormat="1" ht="12.75" customHeight="1" x14ac:dyDescent="0.2">
      <c r="A35" s="20"/>
      <c r="B35" s="45"/>
      <c r="C35" s="4" t="s">
        <v>24</v>
      </c>
      <c r="D35" s="4">
        <v>0</v>
      </c>
      <c r="E35" s="4">
        <v>14</v>
      </c>
      <c r="F35" s="4">
        <v>1</v>
      </c>
      <c r="G35" s="4"/>
      <c r="H35" s="4"/>
      <c r="I35" s="4">
        <v>1</v>
      </c>
      <c r="J35" s="4">
        <v>1</v>
      </c>
      <c r="K35" s="4"/>
      <c r="L35" s="4">
        <v>0</v>
      </c>
      <c r="M35" s="4">
        <v>0</v>
      </c>
      <c r="N35" s="4">
        <v>0</v>
      </c>
      <c r="O35" s="4"/>
      <c r="P35" s="4">
        <f t="shared" si="9"/>
        <v>17</v>
      </c>
      <c r="Q35" s="20"/>
      <c r="R35" s="30"/>
    </row>
    <row r="36" spans="1:18" s="5" customFormat="1" ht="12.75" customHeight="1" x14ac:dyDescent="0.2">
      <c r="A36" s="28" t="s">
        <v>38</v>
      </c>
      <c r="B36" s="45"/>
      <c r="C36" s="7" t="s">
        <v>23</v>
      </c>
      <c r="D36" s="7"/>
      <c r="E36" s="7">
        <v>5</v>
      </c>
      <c r="F36" s="7">
        <v>0</v>
      </c>
      <c r="G36" s="7">
        <v>1</v>
      </c>
      <c r="H36" s="7">
        <v>1</v>
      </c>
      <c r="I36" s="7">
        <v>0</v>
      </c>
      <c r="J36" s="7"/>
      <c r="K36" s="7">
        <v>1</v>
      </c>
      <c r="L36" s="7">
        <v>2</v>
      </c>
      <c r="M36" s="7">
        <v>1</v>
      </c>
      <c r="N36" s="7">
        <v>1</v>
      </c>
      <c r="O36" s="7"/>
      <c r="P36" s="7">
        <f t="shared" si="9"/>
        <v>12</v>
      </c>
      <c r="Q36" s="15">
        <f t="shared" ref="Q36" si="13">P36+P37</f>
        <v>28</v>
      </c>
      <c r="R36" s="16">
        <f>Q36-D36-D37</f>
        <v>28</v>
      </c>
    </row>
    <row r="37" spans="1:18" s="5" customFormat="1" ht="12.75" customHeight="1" x14ac:dyDescent="0.2">
      <c r="A37" s="29"/>
      <c r="B37" s="27"/>
      <c r="C37" s="7" t="s">
        <v>24</v>
      </c>
      <c r="D37" s="7"/>
      <c r="E37" s="7">
        <v>6</v>
      </c>
      <c r="F37" s="7">
        <v>1</v>
      </c>
      <c r="G37" s="7">
        <v>0</v>
      </c>
      <c r="H37" s="7">
        <v>0</v>
      </c>
      <c r="I37" s="7">
        <v>1</v>
      </c>
      <c r="J37" s="7"/>
      <c r="K37" s="7">
        <v>4</v>
      </c>
      <c r="L37" s="7">
        <v>1</v>
      </c>
      <c r="M37" s="7">
        <v>1</v>
      </c>
      <c r="N37" s="7">
        <v>2</v>
      </c>
      <c r="O37" s="7"/>
      <c r="P37" s="7">
        <f t="shared" si="9"/>
        <v>16</v>
      </c>
      <c r="Q37" s="15"/>
      <c r="R37" s="31"/>
    </row>
    <row r="38" spans="1:18" s="5" customFormat="1" ht="12.75" customHeight="1" x14ac:dyDescent="0.2">
      <c r="A38" s="20" t="s">
        <v>39</v>
      </c>
      <c r="B38" s="38">
        <v>30</v>
      </c>
      <c r="C38" s="4" t="s">
        <v>23</v>
      </c>
      <c r="D38" s="4">
        <v>1</v>
      </c>
      <c r="E38" s="4">
        <v>7</v>
      </c>
      <c r="F38" s="4">
        <v>1</v>
      </c>
      <c r="G38" s="4"/>
      <c r="H38" s="4">
        <v>1</v>
      </c>
      <c r="I38" s="4">
        <v>0</v>
      </c>
      <c r="J38" s="4"/>
      <c r="K38" s="4"/>
      <c r="L38" s="4">
        <v>1</v>
      </c>
      <c r="M38" s="4"/>
      <c r="N38" s="4">
        <v>2</v>
      </c>
      <c r="O38" s="4"/>
      <c r="P38" s="4">
        <f t="shared" si="9"/>
        <v>13</v>
      </c>
      <c r="Q38" s="20">
        <f t="shared" ref="Q38" si="14">P38+P39</f>
        <v>25</v>
      </c>
      <c r="R38" s="21">
        <f>Q38-D38-D39</f>
        <v>23</v>
      </c>
    </row>
    <row r="39" spans="1:18" s="5" customFormat="1" ht="12.75" customHeight="1" x14ac:dyDescent="0.2">
      <c r="A39" s="20"/>
      <c r="B39" s="45"/>
      <c r="C39" s="4" t="s">
        <v>24</v>
      </c>
      <c r="D39" s="4">
        <v>1</v>
      </c>
      <c r="E39" s="4">
        <v>6</v>
      </c>
      <c r="F39" s="4">
        <v>2</v>
      </c>
      <c r="G39" s="4"/>
      <c r="H39" s="4">
        <v>0</v>
      </c>
      <c r="I39" s="4">
        <v>1</v>
      </c>
      <c r="J39" s="4"/>
      <c r="K39" s="4"/>
      <c r="L39" s="4">
        <v>1</v>
      </c>
      <c r="M39" s="4"/>
      <c r="N39" s="4">
        <v>1</v>
      </c>
      <c r="O39" s="4"/>
      <c r="P39" s="4">
        <f t="shared" si="9"/>
        <v>12</v>
      </c>
      <c r="Q39" s="20"/>
      <c r="R39" s="30"/>
    </row>
    <row r="40" spans="1:18" s="5" customFormat="1" ht="12.75" customHeight="1" x14ac:dyDescent="0.2">
      <c r="A40" s="28" t="s">
        <v>40</v>
      </c>
      <c r="B40" s="45"/>
      <c r="C40" s="7" t="s">
        <v>23</v>
      </c>
      <c r="D40" s="7"/>
      <c r="E40" s="7">
        <v>2</v>
      </c>
      <c r="F40" s="7"/>
      <c r="G40" s="7"/>
      <c r="H40" s="7"/>
      <c r="I40" s="7">
        <v>1</v>
      </c>
      <c r="J40" s="7"/>
      <c r="K40" s="7">
        <v>0</v>
      </c>
      <c r="L40" s="7">
        <v>3</v>
      </c>
      <c r="M40" s="7">
        <v>0</v>
      </c>
      <c r="N40" s="7">
        <v>0</v>
      </c>
      <c r="O40" s="7"/>
      <c r="P40" s="7">
        <f t="shared" si="9"/>
        <v>6</v>
      </c>
      <c r="Q40" s="15">
        <f t="shared" ref="Q40" si="15">P40+P41</f>
        <v>13</v>
      </c>
      <c r="R40" s="16">
        <f>Q40-D40-D41</f>
        <v>13</v>
      </c>
    </row>
    <row r="41" spans="1:18" s="5" customFormat="1" ht="12.75" customHeight="1" x14ac:dyDescent="0.2">
      <c r="A41" s="29"/>
      <c r="B41" s="27"/>
      <c r="C41" s="7" t="s">
        <v>24</v>
      </c>
      <c r="D41" s="7"/>
      <c r="E41" s="7">
        <v>1</v>
      </c>
      <c r="F41" s="7"/>
      <c r="G41" s="7"/>
      <c r="H41" s="7"/>
      <c r="I41" s="7">
        <v>1</v>
      </c>
      <c r="J41" s="7"/>
      <c r="K41" s="7">
        <v>3</v>
      </c>
      <c r="L41" s="7">
        <v>0</v>
      </c>
      <c r="M41" s="7">
        <v>1</v>
      </c>
      <c r="N41" s="7">
        <v>1</v>
      </c>
      <c r="O41" s="7"/>
      <c r="P41" s="7">
        <f t="shared" si="9"/>
        <v>7</v>
      </c>
      <c r="Q41" s="15"/>
      <c r="R41" s="31"/>
    </row>
    <row r="42" spans="1:18" s="5" customFormat="1" ht="12.75" x14ac:dyDescent="0.2">
      <c r="A42" s="20" t="s">
        <v>41</v>
      </c>
      <c r="B42" s="20">
        <v>60</v>
      </c>
      <c r="C42" s="4" t="s">
        <v>23</v>
      </c>
      <c r="D42" s="4">
        <v>1</v>
      </c>
      <c r="E42" s="4">
        <v>11</v>
      </c>
      <c r="F42" s="4">
        <v>4</v>
      </c>
      <c r="G42" s="4"/>
      <c r="H42" s="4">
        <v>0</v>
      </c>
      <c r="I42" s="4"/>
      <c r="J42" s="4"/>
      <c r="K42" s="4"/>
      <c r="L42" s="4">
        <v>1</v>
      </c>
      <c r="M42" s="4"/>
      <c r="N42" s="4">
        <v>2</v>
      </c>
      <c r="O42" s="4"/>
      <c r="P42" s="4">
        <f t="shared" si="9"/>
        <v>19</v>
      </c>
      <c r="Q42" s="20">
        <f t="shared" ref="Q42" si="16">P42+P43</f>
        <v>26</v>
      </c>
      <c r="R42" s="21">
        <f t="shared" ref="R42" si="17">Q42-D42-D43</f>
        <v>24</v>
      </c>
    </row>
    <row r="43" spans="1:18" s="5" customFormat="1" ht="12.75" customHeight="1" x14ac:dyDescent="0.2">
      <c r="A43" s="20"/>
      <c r="B43" s="20"/>
      <c r="C43" s="4" t="s">
        <v>24</v>
      </c>
      <c r="D43" s="4">
        <v>1</v>
      </c>
      <c r="E43" s="4">
        <v>3</v>
      </c>
      <c r="F43" s="4">
        <v>0</v>
      </c>
      <c r="G43" s="4"/>
      <c r="H43" s="4">
        <v>1</v>
      </c>
      <c r="I43" s="4"/>
      <c r="J43" s="4"/>
      <c r="K43" s="4"/>
      <c r="L43" s="4">
        <v>1</v>
      </c>
      <c r="M43" s="4"/>
      <c r="N43" s="4">
        <v>1</v>
      </c>
      <c r="O43" s="4"/>
      <c r="P43" s="4">
        <f t="shared" si="9"/>
        <v>7</v>
      </c>
      <c r="Q43" s="20"/>
      <c r="R43" s="30"/>
    </row>
    <row r="44" spans="1:18" s="5" customFormat="1" ht="12.75" customHeight="1" x14ac:dyDescent="0.2">
      <c r="A44" s="15" t="s">
        <v>42</v>
      </c>
      <c r="B44" s="20"/>
      <c r="C44" s="7" t="s">
        <v>23</v>
      </c>
      <c r="D44" s="7"/>
      <c r="E44" s="7">
        <v>15</v>
      </c>
      <c r="F44" s="7"/>
      <c r="G44" s="7">
        <v>1</v>
      </c>
      <c r="H44" s="7">
        <v>0</v>
      </c>
      <c r="I44" s="7">
        <v>2</v>
      </c>
      <c r="J44" s="7"/>
      <c r="K44" s="7">
        <v>2</v>
      </c>
      <c r="L44" s="7">
        <v>4</v>
      </c>
      <c r="M44" s="7">
        <v>1</v>
      </c>
      <c r="N44" s="7">
        <v>2</v>
      </c>
      <c r="O44" s="7"/>
      <c r="P44" s="7">
        <f t="shared" si="9"/>
        <v>27</v>
      </c>
      <c r="Q44" s="15">
        <f>P44+P45</f>
        <v>48</v>
      </c>
      <c r="R44" s="16">
        <f t="shared" ref="R44" si="18">Q44-D44-D45</f>
        <v>48</v>
      </c>
    </row>
    <row r="45" spans="1:18" s="5" customFormat="1" ht="12.75" customHeight="1" x14ac:dyDescent="0.2">
      <c r="A45" s="15"/>
      <c r="B45" s="20"/>
      <c r="C45" s="7" t="s">
        <v>24</v>
      </c>
      <c r="D45" s="7"/>
      <c r="E45" s="7">
        <v>10</v>
      </c>
      <c r="F45" s="7"/>
      <c r="G45" s="7">
        <v>1</v>
      </c>
      <c r="H45" s="7">
        <v>1</v>
      </c>
      <c r="I45" s="7">
        <v>0</v>
      </c>
      <c r="J45" s="7"/>
      <c r="K45" s="7">
        <v>1</v>
      </c>
      <c r="L45" s="7">
        <v>1</v>
      </c>
      <c r="M45" s="7">
        <v>3</v>
      </c>
      <c r="N45" s="7">
        <v>4</v>
      </c>
      <c r="O45" s="7"/>
      <c r="P45" s="7">
        <f t="shared" si="9"/>
        <v>21</v>
      </c>
      <c r="Q45" s="15"/>
      <c r="R45" s="31"/>
    </row>
    <row r="46" spans="1:18" s="5" customFormat="1" ht="12.75" x14ac:dyDescent="0.2">
      <c r="A46" s="20" t="s">
        <v>43</v>
      </c>
      <c r="B46" s="20">
        <v>60</v>
      </c>
      <c r="C46" s="4" t="s">
        <v>23</v>
      </c>
      <c r="D46" s="4">
        <v>2</v>
      </c>
      <c r="E46" s="4">
        <v>8</v>
      </c>
      <c r="F46" s="4">
        <v>2</v>
      </c>
      <c r="G46" s="4"/>
      <c r="H46" s="4">
        <v>0</v>
      </c>
      <c r="I46" s="4">
        <v>1</v>
      </c>
      <c r="J46" s="4"/>
      <c r="K46" s="4"/>
      <c r="L46" s="4">
        <v>3</v>
      </c>
      <c r="M46" s="4">
        <v>1</v>
      </c>
      <c r="N46" s="4">
        <v>1</v>
      </c>
      <c r="O46" s="4"/>
      <c r="P46" s="4">
        <f t="shared" si="9"/>
        <v>18</v>
      </c>
      <c r="Q46" s="20">
        <f>P46+P47</f>
        <v>28</v>
      </c>
      <c r="R46" s="21">
        <f t="shared" ref="R46" si="19">Q46-D46-D47</f>
        <v>25</v>
      </c>
    </row>
    <row r="47" spans="1:18" s="5" customFormat="1" ht="12.75" customHeight="1" x14ac:dyDescent="0.2">
      <c r="A47" s="20"/>
      <c r="B47" s="20"/>
      <c r="C47" s="4" t="s">
        <v>24</v>
      </c>
      <c r="D47" s="4">
        <v>1</v>
      </c>
      <c r="E47" s="4">
        <v>7</v>
      </c>
      <c r="F47" s="4">
        <v>1</v>
      </c>
      <c r="G47" s="4"/>
      <c r="H47" s="4">
        <v>1</v>
      </c>
      <c r="I47" s="4">
        <v>0</v>
      </c>
      <c r="J47" s="4"/>
      <c r="K47" s="4"/>
      <c r="L47" s="4">
        <v>0</v>
      </c>
      <c r="M47" s="4">
        <v>0</v>
      </c>
      <c r="N47" s="4">
        <v>0</v>
      </c>
      <c r="O47" s="4"/>
      <c r="P47" s="4">
        <f t="shared" si="9"/>
        <v>10</v>
      </c>
      <c r="Q47" s="20"/>
      <c r="R47" s="30"/>
    </row>
    <row r="48" spans="1:18" s="5" customFormat="1" ht="12.75" customHeight="1" x14ac:dyDescent="0.2">
      <c r="A48" s="28" t="s">
        <v>44</v>
      </c>
      <c r="B48" s="20"/>
      <c r="C48" s="7" t="s">
        <v>23</v>
      </c>
      <c r="D48" s="7"/>
      <c r="E48" s="7">
        <v>12</v>
      </c>
      <c r="F48" s="7"/>
      <c r="G48" s="7"/>
      <c r="H48" s="7"/>
      <c r="I48" s="7">
        <v>0</v>
      </c>
      <c r="J48" s="7"/>
      <c r="K48" s="7">
        <v>1</v>
      </c>
      <c r="L48" s="7">
        <v>3</v>
      </c>
      <c r="M48" s="7">
        <v>3</v>
      </c>
      <c r="N48" s="7">
        <v>3</v>
      </c>
      <c r="O48" s="7"/>
      <c r="P48" s="7">
        <f t="shared" si="9"/>
        <v>22</v>
      </c>
      <c r="Q48" s="15">
        <f t="shared" ref="Q48" si="20">P48+P49</f>
        <v>44</v>
      </c>
      <c r="R48" s="16">
        <f t="shared" ref="R48" si="21">Q48-D48-D49</f>
        <v>44</v>
      </c>
    </row>
    <row r="49" spans="1:18" s="5" customFormat="1" ht="12.75" customHeight="1" x14ac:dyDescent="0.2">
      <c r="A49" s="29"/>
      <c r="B49" s="20"/>
      <c r="C49" s="7" t="s">
        <v>24</v>
      </c>
      <c r="D49" s="7"/>
      <c r="E49" s="7">
        <v>10</v>
      </c>
      <c r="F49" s="7"/>
      <c r="G49" s="7"/>
      <c r="H49" s="7"/>
      <c r="I49" s="7">
        <v>1</v>
      </c>
      <c r="J49" s="7"/>
      <c r="K49" s="7">
        <v>5</v>
      </c>
      <c r="L49" s="7">
        <v>3</v>
      </c>
      <c r="M49" s="7">
        <v>0</v>
      </c>
      <c r="N49" s="7">
        <v>3</v>
      </c>
      <c r="O49" s="7"/>
      <c r="P49" s="7">
        <f t="shared" si="9"/>
        <v>22</v>
      </c>
      <c r="Q49" s="15"/>
      <c r="R49" s="31"/>
    </row>
    <row r="50" spans="1:18" s="5" customFormat="1" ht="12.75" x14ac:dyDescent="0.2">
      <c r="A50" s="20" t="s">
        <v>45</v>
      </c>
      <c r="B50" s="20">
        <v>60</v>
      </c>
      <c r="C50" s="4" t="s">
        <v>23</v>
      </c>
      <c r="D50" s="4"/>
      <c r="E50" s="4">
        <v>2</v>
      </c>
      <c r="F50" s="4">
        <v>2</v>
      </c>
      <c r="G50" s="4"/>
      <c r="H50" s="4"/>
      <c r="I50" s="4"/>
      <c r="J50" s="4"/>
      <c r="K50" s="4"/>
      <c r="L50" s="4">
        <v>2</v>
      </c>
      <c r="M50" s="4"/>
      <c r="N50" s="4">
        <v>1</v>
      </c>
      <c r="O50" s="4"/>
      <c r="P50" s="4">
        <f t="shared" si="9"/>
        <v>7</v>
      </c>
      <c r="Q50" s="20">
        <f t="shared" ref="Q50" si="22">P50+P51</f>
        <v>8</v>
      </c>
      <c r="R50" s="21">
        <f t="shared" ref="R50" si="23">Q50-D50-D51</f>
        <v>8</v>
      </c>
    </row>
    <row r="51" spans="1:18" s="5" customFormat="1" ht="12.75" customHeight="1" x14ac:dyDescent="0.2">
      <c r="A51" s="20"/>
      <c r="B51" s="20"/>
      <c r="C51" s="4" t="s">
        <v>24</v>
      </c>
      <c r="D51" s="4"/>
      <c r="E51" s="4">
        <v>1</v>
      </c>
      <c r="F51" s="4">
        <v>0</v>
      </c>
      <c r="G51" s="4"/>
      <c r="H51" s="4"/>
      <c r="I51" s="4"/>
      <c r="J51" s="4"/>
      <c r="K51" s="4"/>
      <c r="L51" s="4">
        <v>0</v>
      </c>
      <c r="M51" s="4"/>
      <c r="N51" s="4">
        <v>0</v>
      </c>
      <c r="O51" s="4"/>
      <c r="P51" s="4">
        <f t="shared" si="9"/>
        <v>1</v>
      </c>
      <c r="Q51" s="20"/>
      <c r="R51" s="30"/>
    </row>
    <row r="52" spans="1:18" s="5" customFormat="1" ht="12.75" customHeight="1" x14ac:dyDescent="0.2">
      <c r="A52" s="15" t="s">
        <v>46</v>
      </c>
      <c r="B52" s="20"/>
      <c r="C52" s="7" t="s">
        <v>23</v>
      </c>
      <c r="D52" s="7"/>
      <c r="E52" s="7">
        <v>28</v>
      </c>
      <c r="F52" s="7">
        <v>0</v>
      </c>
      <c r="G52" s="7"/>
      <c r="H52" s="7"/>
      <c r="I52" s="7"/>
      <c r="J52" s="7"/>
      <c r="K52" s="7">
        <v>1</v>
      </c>
      <c r="L52" s="7">
        <v>2</v>
      </c>
      <c r="M52" s="7"/>
      <c r="N52" s="7">
        <v>6</v>
      </c>
      <c r="O52" s="7"/>
      <c r="P52" s="7">
        <f t="shared" si="9"/>
        <v>37</v>
      </c>
      <c r="Q52" s="15">
        <f t="shared" ref="Q52" si="24">P52+P53</f>
        <v>45</v>
      </c>
      <c r="R52" s="16">
        <f t="shared" ref="R52" si="25">Q52-D52-D53</f>
        <v>45</v>
      </c>
    </row>
    <row r="53" spans="1:18" s="5" customFormat="1" ht="12.75" customHeight="1" x14ac:dyDescent="0.2">
      <c r="A53" s="15"/>
      <c r="B53" s="20"/>
      <c r="C53" s="7" t="s">
        <v>24</v>
      </c>
      <c r="D53" s="7"/>
      <c r="E53" s="7">
        <v>4</v>
      </c>
      <c r="F53" s="7">
        <v>1</v>
      </c>
      <c r="G53" s="7"/>
      <c r="H53" s="7"/>
      <c r="I53" s="7"/>
      <c r="J53" s="7"/>
      <c r="K53" s="7">
        <v>0</v>
      </c>
      <c r="L53" s="7">
        <v>2</v>
      </c>
      <c r="M53" s="7"/>
      <c r="N53" s="7">
        <v>1</v>
      </c>
      <c r="O53" s="7"/>
      <c r="P53" s="7">
        <f t="shared" si="9"/>
        <v>8</v>
      </c>
      <c r="Q53" s="15"/>
      <c r="R53" s="31"/>
    </row>
    <row r="54" spans="1:18" s="5" customFormat="1" ht="12.75" x14ac:dyDescent="0.2">
      <c r="A54" s="15" t="s">
        <v>49</v>
      </c>
      <c r="B54" s="22">
        <f>B26+B30+B34+B38+B42+B46+B50</f>
        <v>510</v>
      </c>
      <c r="C54" s="7" t="s">
        <v>23</v>
      </c>
      <c r="D54" s="7">
        <f>D26+D28+D30+D32+D34+D36+D38+D40+D42+D44+D46+D48+D50+D52</f>
        <v>11</v>
      </c>
      <c r="E54" s="7">
        <f t="shared" ref="E54:P55" si="26">E26+E28+E30+E32+E34+E36+E38+E40+E42+E44+E46+E48+E50+E52</f>
        <v>171</v>
      </c>
      <c r="F54" s="7">
        <f t="shared" si="26"/>
        <v>21</v>
      </c>
      <c r="G54" s="7">
        <f t="shared" si="26"/>
        <v>4</v>
      </c>
      <c r="H54" s="7">
        <f t="shared" si="26"/>
        <v>5</v>
      </c>
      <c r="I54" s="7">
        <f t="shared" si="26"/>
        <v>13</v>
      </c>
      <c r="J54" s="7">
        <f t="shared" si="26"/>
        <v>1</v>
      </c>
      <c r="K54" s="7">
        <f t="shared" si="26"/>
        <v>15</v>
      </c>
      <c r="L54" s="7">
        <f t="shared" si="26"/>
        <v>44</v>
      </c>
      <c r="M54" s="7">
        <f t="shared" si="26"/>
        <v>9</v>
      </c>
      <c r="N54" s="7">
        <f t="shared" si="26"/>
        <v>41</v>
      </c>
      <c r="O54" s="7">
        <f t="shared" si="26"/>
        <v>0</v>
      </c>
      <c r="P54" s="7">
        <f t="shared" si="26"/>
        <v>335</v>
      </c>
      <c r="Q54" s="15">
        <f>Q26+Q28+Q30+Q32+Q34+Q36+Q38+Q40+Q42+Q44+Q46+Q48+Q50+Q52</f>
        <v>559</v>
      </c>
      <c r="R54" s="32">
        <f>Q54-D54-D55</f>
        <v>542</v>
      </c>
    </row>
    <row r="55" spans="1:18" s="5" customFormat="1" ht="12.75" customHeight="1" x14ac:dyDescent="0.2">
      <c r="A55" s="15"/>
      <c r="B55" s="22"/>
      <c r="C55" s="7" t="s">
        <v>24</v>
      </c>
      <c r="D55" s="7">
        <f>D27+D29+D31+D33++D35+D37+D39+D41+D43+D45+D47+D49+D51+D53</f>
        <v>6</v>
      </c>
      <c r="E55" s="7">
        <f t="shared" si="26"/>
        <v>100</v>
      </c>
      <c r="F55" s="7">
        <f t="shared" si="26"/>
        <v>17</v>
      </c>
      <c r="G55" s="7">
        <f t="shared" si="26"/>
        <v>2</v>
      </c>
      <c r="H55" s="7">
        <f t="shared" si="26"/>
        <v>5</v>
      </c>
      <c r="I55" s="7">
        <f t="shared" si="26"/>
        <v>8</v>
      </c>
      <c r="J55" s="7">
        <f t="shared" si="26"/>
        <v>1</v>
      </c>
      <c r="K55" s="7">
        <f t="shared" si="26"/>
        <v>23</v>
      </c>
      <c r="L55" s="7">
        <f t="shared" si="26"/>
        <v>30</v>
      </c>
      <c r="M55" s="7">
        <f t="shared" si="26"/>
        <v>9</v>
      </c>
      <c r="N55" s="7">
        <f t="shared" si="26"/>
        <v>23</v>
      </c>
      <c r="O55" s="7">
        <f t="shared" si="26"/>
        <v>0</v>
      </c>
      <c r="P55" s="7">
        <f t="shared" si="26"/>
        <v>224</v>
      </c>
      <c r="Q55" s="15"/>
      <c r="R55" s="33"/>
    </row>
    <row r="56" spans="1:18" s="5" customFormat="1" ht="6.75" customHeight="1" x14ac:dyDescent="0.2">
      <c r="A56" s="43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44"/>
    </row>
    <row r="57" spans="1:18" s="9" customFormat="1" ht="38.25" x14ac:dyDescent="0.2">
      <c r="A57" s="1" t="s">
        <v>4</v>
      </c>
      <c r="B57" s="1" t="s">
        <v>5</v>
      </c>
      <c r="C57" s="1" t="s">
        <v>6</v>
      </c>
      <c r="D57" s="1" t="s">
        <v>7</v>
      </c>
      <c r="E57" s="1" t="s">
        <v>8</v>
      </c>
      <c r="F57" s="1" t="s">
        <v>9</v>
      </c>
      <c r="G57" s="1" t="s">
        <v>10</v>
      </c>
      <c r="H57" s="1" t="s">
        <v>11</v>
      </c>
      <c r="I57" s="1" t="s">
        <v>12</v>
      </c>
      <c r="J57" s="1" t="s">
        <v>13</v>
      </c>
      <c r="K57" s="1" t="s">
        <v>14</v>
      </c>
      <c r="L57" s="1" t="s">
        <v>15</v>
      </c>
      <c r="M57" s="1" t="s">
        <v>16</v>
      </c>
      <c r="N57" s="1" t="s">
        <v>17</v>
      </c>
      <c r="O57" s="1" t="s">
        <v>18</v>
      </c>
      <c r="P57" s="1" t="s">
        <v>19</v>
      </c>
      <c r="Q57" s="1" t="s">
        <v>20</v>
      </c>
      <c r="R57" s="1" t="s">
        <v>21</v>
      </c>
    </row>
    <row r="58" spans="1:18" s="5" customFormat="1" ht="12.75" x14ac:dyDescent="0.2">
      <c r="A58" s="27" t="s">
        <v>50</v>
      </c>
      <c r="B58" s="27">
        <v>60</v>
      </c>
      <c r="C58" s="11" t="s">
        <v>23</v>
      </c>
      <c r="D58" s="11"/>
      <c r="E58" s="11">
        <v>5</v>
      </c>
      <c r="F58" s="11">
        <v>1</v>
      </c>
      <c r="G58" s="11">
        <v>2</v>
      </c>
      <c r="H58" s="11"/>
      <c r="I58" s="11">
        <v>1</v>
      </c>
      <c r="J58" s="11"/>
      <c r="K58" s="11"/>
      <c r="L58" s="11"/>
      <c r="M58" s="11"/>
      <c r="N58" s="11">
        <v>0</v>
      </c>
      <c r="O58" s="11"/>
      <c r="P58" s="4">
        <f>O58+N58+M58+L58+K58+J58+I58+H58+G58+F58+E58+D58</f>
        <v>9</v>
      </c>
      <c r="Q58" s="27">
        <f t="shared" ref="Q58:Q68" si="27">P58+P59</f>
        <v>16</v>
      </c>
      <c r="R58" s="21">
        <f>Q58-D58-D59</f>
        <v>16</v>
      </c>
    </row>
    <row r="59" spans="1:18" s="5" customFormat="1" ht="12.75" x14ac:dyDescent="0.2">
      <c r="A59" s="20"/>
      <c r="B59" s="20"/>
      <c r="C59" s="4" t="s">
        <v>24</v>
      </c>
      <c r="D59" s="4"/>
      <c r="E59" s="4">
        <v>3</v>
      </c>
      <c r="F59" s="4">
        <v>1</v>
      </c>
      <c r="G59" s="4">
        <v>2</v>
      </c>
      <c r="H59" s="4"/>
      <c r="I59" s="4">
        <v>0</v>
      </c>
      <c r="J59" s="4"/>
      <c r="K59" s="4"/>
      <c r="L59" s="4"/>
      <c r="M59" s="4"/>
      <c r="N59" s="4">
        <v>1</v>
      </c>
      <c r="O59" s="4"/>
      <c r="P59" s="4">
        <f t="shared" ref="P59:P67" si="28">O59+N59+M59+L59+K59+J59+I59+H59+G59+F59+E59+D59</f>
        <v>7</v>
      </c>
      <c r="Q59" s="20"/>
      <c r="R59" s="21"/>
    </row>
    <row r="60" spans="1:18" s="5" customFormat="1" ht="12.75" x14ac:dyDescent="0.2">
      <c r="A60" s="15" t="s">
        <v>51</v>
      </c>
      <c r="B60" s="15">
        <v>180</v>
      </c>
      <c r="C60" s="7" t="s">
        <v>23</v>
      </c>
      <c r="D60" s="7">
        <v>4</v>
      </c>
      <c r="E60" s="7">
        <v>72</v>
      </c>
      <c r="F60" s="7">
        <v>13</v>
      </c>
      <c r="G60" s="7">
        <v>4</v>
      </c>
      <c r="H60" s="7">
        <v>4</v>
      </c>
      <c r="I60" s="7">
        <v>3</v>
      </c>
      <c r="J60" s="7">
        <v>1</v>
      </c>
      <c r="K60" s="7"/>
      <c r="L60" s="7">
        <v>19</v>
      </c>
      <c r="M60" s="7">
        <v>0</v>
      </c>
      <c r="N60" s="7">
        <v>16</v>
      </c>
      <c r="O60" s="7"/>
      <c r="P60" s="7">
        <f t="shared" si="28"/>
        <v>136</v>
      </c>
      <c r="Q60" s="15">
        <f t="shared" si="27"/>
        <v>219</v>
      </c>
      <c r="R60" s="16">
        <f t="shared" ref="R60" si="29">Q60-D60-D61</f>
        <v>210</v>
      </c>
    </row>
    <row r="61" spans="1:18" s="5" customFormat="1" ht="12.75" x14ac:dyDescent="0.2">
      <c r="A61" s="15"/>
      <c r="B61" s="15"/>
      <c r="C61" s="7" t="s">
        <v>24</v>
      </c>
      <c r="D61" s="7">
        <v>5</v>
      </c>
      <c r="E61" s="7">
        <v>44</v>
      </c>
      <c r="F61" s="7">
        <v>7</v>
      </c>
      <c r="G61" s="7">
        <v>1</v>
      </c>
      <c r="H61" s="7">
        <v>2</v>
      </c>
      <c r="I61" s="7">
        <v>2</v>
      </c>
      <c r="J61" s="7">
        <v>0</v>
      </c>
      <c r="K61" s="7"/>
      <c r="L61" s="7">
        <v>15</v>
      </c>
      <c r="M61" s="7">
        <v>0</v>
      </c>
      <c r="N61" s="7">
        <v>7</v>
      </c>
      <c r="O61" s="7"/>
      <c r="P61" s="7">
        <f t="shared" si="28"/>
        <v>83</v>
      </c>
      <c r="Q61" s="15"/>
      <c r="R61" s="16"/>
    </row>
    <row r="62" spans="1:18" s="5" customFormat="1" ht="12.75" x14ac:dyDescent="0.2">
      <c r="A62" s="20" t="s">
        <v>54</v>
      </c>
      <c r="B62" s="20">
        <v>60</v>
      </c>
      <c r="C62" s="4" t="s">
        <v>23</v>
      </c>
      <c r="D62" s="4"/>
      <c r="E62" s="4">
        <v>20</v>
      </c>
      <c r="F62" s="4">
        <v>3</v>
      </c>
      <c r="G62" s="4">
        <v>0</v>
      </c>
      <c r="H62" s="4">
        <v>1</v>
      </c>
      <c r="I62" s="4">
        <v>1</v>
      </c>
      <c r="J62" s="4"/>
      <c r="K62" s="4"/>
      <c r="L62" s="4">
        <v>6</v>
      </c>
      <c r="M62" s="4"/>
      <c r="N62" s="4">
        <v>1</v>
      </c>
      <c r="O62" s="4"/>
      <c r="P62" s="4">
        <f>O62+N62+M62+L62+K62+J62+I62+H62+G62+F62+E62+D62</f>
        <v>32</v>
      </c>
      <c r="Q62" s="20">
        <f>P62+P63</f>
        <v>56</v>
      </c>
      <c r="R62" s="21">
        <f t="shared" ref="R62" si="30">Q62-D62-D63</f>
        <v>56</v>
      </c>
    </row>
    <row r="63" spans="1:18" s="5" customFormat="1" ht="12.75" x14ac:dyDescent="0.2">
      <c r="A63" s="20"/>
      <c r="B63" s="20"/>
      <c r="C63" s="4" t="s">
        <v>24</v>
      </c>
      <c r="D63" s="4"/>
      <c r="E63" s="4">
        <v>18</v>
      </c>
      <c r="F63" s="4">
        <v>1</v>
      </c>
      <c r="G63" s="4">
        <v>1</v>
      </c>
      <c r="H63" s="4">
        <v>0</v>
      </c>
      <c r="I63" s="4">
        <v>0</v>
      </c>
      <c r="J63" s="4"/>
      <c r="K63" s="4"/>
      <c r="L63" s="4">
        <v>2</v>
      </c>
      <c r="M63" s="4"/>
      <c r="N63" s="4">
        <v>2</v>
      </c>
      <c r="O63" s="4"/>
      <c r="P63" s="4">
        <f>O63+N63+M63+L63+K63+J63+I63+H63+G63+F63+E63+D63</f>
        <v>24</v>
      </c>
      <c r="Q63" s="20"/>
      <c r="R63" s="21"/>
    </row>
    <row r="64" spans="1:18" s="5" customFormat="1" ht="12.75" x14ac:dyDescent="0.2">
      <c r="A64" s="15" t="s">
        <v>55</v>
      </c>
      <c r="B64" s="15">
        <v>60</v>
      </c>
      <c r="C64" s="7" t="s">
        <v>23</v>
      </c>
      <c r="D64" s="7">
        <v>1</v>
      </c>
      <c r="E64" s="7">
        <v>18</v>
      </c>
      <c r="F64" s="7">
        <v>3</v>
      </c>
      <c r="G64" s="7"/>
      <c r="H64" s="7">
        <v>1</v>
      </c>
      <c r="I64" s="7">
        <v>1</v>
      </c>
      <c r="J64" s="7"/>
      <c r="K64" s="7"/>
      <c r="L64" s="7">
        <v>8</v>
      </c>
      <c r="M64" s="7">
        <v>1</v>
      </c>
      <c r="N64" s="7">
        <v>5</v>
      </c>
      <c r="O64" s="7"/>
      <c r="P64" s="7">
        <f t="shared" si="28"/>
        <v>38</v>
      </c>
      <c r="Q64" s="15">
        <f t="shared" si="27"/>
        <v>68</v>
      </c>
      <c r="R64" s="16">
        <f t="shared" ref="R64" si="31">Q64-D64-D65</f>
        <v>65</v>
      </c>
    </row>
    <row r="65" spans="1:18" s="5" customFormat="1" ht="12.75" x14ac:dyDescent="0.2">
      <c r="A65" s="15"/>
      <c r="B65" s="15"/>
      <c r="C65" s="7" t="s">
        <v>24</v>
      </c>
      <c r="D65" s="7">
        <v>2</v>
      </c>
      <c r="E65" s="7">
        <v>21</v>
      </c>
      <c r="F65" s="7">
        <v>1</v>
      </c>
      <c r="G65" s="7"/>
      <c r="H65" s="7">
        <v>0</v>
      </c>
      <c r="I65" s="7">
        <v>0</v>
      </c>
      <c r="J65" s="7"/>
      <c r="K65" s="7"/>
      <c r="L65" s="7">
        <v>2</v>
      </c>
      <c r="M65" s="7">
        <v>1</v>
      </c>
      <c r="N65" s="7">
        <v>3</v>
      </c>
      <c r="O65" s="7"/>
      <c r="P65" s="7">
        <f t="shared" si="28"/>
        <v>30</v>
      </c>
      <c r="Q65" s="15"/>
      <c r="R65" s="16"/>
    </row>
    <row r="66" spans="1:18" s="5" customFormat="1" ht="12.75" x14ac:dyDescent="0.2">
      <c r="A66" s="20" t="s">
        <v>56</v>
      </c>
      <c r="B66" s="20">
        <v>90</v>
      </c>
      <c r="C66" s="4" t="s">
        <v>23</v>
      </c>
      <c r="D66" s="4"/>
      <c r="E66" s="4">
        <v>28</v>
      </c>
      <c r="F66" s="4">
        <v>4</v>
      </c>
      <c r="G66" s="4"/>
      <c r="H66" s="4">
        <v>1</v>
      </c>
      <c r="I66" s="4">
        <v>2</v>
      </c>
      <c r="J66" s="4"/>
      <c r="K66" s="4"/>
      <c r="L66" s="4">
        <v>3</v>
      </c>
      <c r="M66" s="4"/>
      <c r="N66" s="4">
        <v>1</v>
      </c>
      <c r="O66" s="4"/>
      <c r="P66" s="4">
        <f t="shared" si="28"/>
        <v>39</v>
      </c>
      <c r="Q66" s="20">
        <f t="shared" si="27"/>
        <v>41</v>
      </c>
      <c r="R66" s="21">
        <f t="shared" ref="R66" si="32">Q66-D66-D67</f>
        <v>41</v>
      </c>
    </row>
    <row r="67" spans="1:18" s="5" customFormat="1" ht="12.75" x14ac:dyDescent="0.2">
      <c r="A67" s="20"/>
      <c r="B67" s="20"/>
      <c r="C67" s="4" t="s">
        <v>24</v>
      </c>
      <c r="D67" s="4"/>
      <c r="E67" s="4">
        <v>1</v>
      </c>
      <c r="F67" s="4">
        <v>0</v>
      </c>
      <c r="G67" s="4"/>
      <c r="H67" s="4">
        <v>1</v>
      </c>
      <c r="I67" s="4">
        <v>0</v>
      </c>
      <c r="J67" s="4"/>
      <c r="K67" s="4"/>
      <c r="L67" s="4">
        <v>0</v>
      </c>
      <c r="M67" s="4"/>
      <c r="N67" s="4">
        <v>0</v>
      </c>
      <c r="O67" s="4"/>
      <c r="P67" s="4">
        <f t="shared" si="28"/>
        <v>2</v>
      </c>
      <c r="Q67" s="20"/>
      <c r="R67" s="21"/>
    </row>
    <row r="68" spans="1:18" s="5" customFormat="1" ht="12.75" x14ac:dyDescent="0.2">
      <c r="A68" s="15" t="s">
        <v>57</v>
      </c>
      <c r="B68" s="22">
        <f>B58+B60+B64+B66+B62</f>
        <v>450</v>
      </c>
      <c r="C68" s="7" t="s">
        <v>23</v>
      </c>
      <c r="D68" s="7">
        <f t="shared" ref="D68:O69" si="33">D58+D60+D64+D66+D62</f>
        <v>5</v>
      </c>
      <c r="E68" s="7">
        <f t="shared" si="33"/>
        <v>143</v>
      </c>
      <c r="F68" s="7">
        <f t="shared" si="33"/>
        <v>24</v>
      </c>
      <c r="G68" s="7">
        <f t="shared" si="33"/>
        <v>6</v>
      </c>
      <c r="H68" s="7">
        <f t="shared" si="33"/>
        <v>7</v>
      </c>
      <c r="I68" s="7">
        <f t="shared" si="33"/>
        <v>8</v>
      </c>
      <c r="J68" s="7">
        <f t="shared" si="33"/>
        <v>1</v>
      </c>
      <c r="K68" s="7">
        <f t="shared" si="33"/>
        <v>0</v>
      </c>
      <c r="L68" s="7">
        <f t="shared" si="33"/>
        <v>36</v>
      </c>
      <c r="M68" s="7">
        <f t="shared" si="33"/>
        <v>1</v>
      </c>
      <c r="N68" s="7">
        <f t="shared" si="33"/>
        <v>23</v>
      </c>
      <c r="O68" s="7">
        <f t="shared" si="33"/>
        <v>0</v>
      </c>
      <c r="P68" s="7">
        <f>O68+N68+M68+L68+K68+J68+I68+H68+G68+F68+E68+D68</f>
        <v>254</v>
      </c>
      <c r="Q68" s="15">
        <f t="shared" si="27"/>
        <v>400</v>
      </c>
      <c r="R68" s="16">
        <f t="shared" ref="R68" si="34">Q68-D68-D69</f>
        <v>388</v>
      </c>
    </row>
    <row r="69" spans="1:18" s="5" customFormat="1" ht="12.75" x14ac:dyDescent="0.2">
      <c r="A69" s="15"/>
      <c r="B69" s="22"/>
      <c r="C69" s="7" t="s">
        <v>24</v>
      </c>
      <c r="D69" s="7">
        <f t="shared" si="33"/>
        <v>7</v>
      </c>
      <c r="E69" s="7">
        <f t="shared" si="33"/>
        <v>87</v>
      </c>
      <c r="F69" s="7">
        <f t="shared" si="33"/>
        <v>10</v>
      </c>
      <c r="G69" s="7">
        <f t="shared" si="33"/>
        <v>4</v>
      </c>
      <c r="H69" s="7">
        <f t="shared" si="33"/>
        <v>3</v>
      </c>
      <c r="I69" s="7">
        <f t="shared" si="33"/>
        <v>2</v>
      </c>
      <c r="J69" s="7">
        <f t="shared" si="33"/>
        <v>0</v>
      </c>
      <c r="K69" s="7">
        <f t="shared" si="33"/>
        <v>0</v>
      </c>
      <c r="L69" s="7">
        <f t="shared" si="33"/>
        <v>19</v>
      </c>
      <c r="M69" s="7">
        <f t="shared" si="33"/>
        <v>1</v>
      </c>
      <c r="N69" s="7">
        <f t="shared" si="33"/>
        <v>13</v>
      </c>
      <c r="O69" s="7">
        <f t="shared" si="33"/>
        <v>0</v>
      </c>
      <c r="P69" s="7">
        <f>O69+N69+M69+L69+K69+J69+I69+H69+G69+F69+E69+D69</f>
        <v>146</v>
      </c>
      <c r="Q69" s="15"/>
      <c r="R69" s="16"/>
    </row>
    <row r="70" spans="1:18" s="5" customFormat="1" ht="6.75" customHeight="1" x14ac:dyDescent="0.2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5"/>
    </row>
    <row r="71" spans="1:18" s="9" customFormat="1" ht="38.25" x14ac:dyDescent="0.2">
      <c r="A71" s="1" t="s">
        <v>4</v>
      </c>
      <c r="B71" s="1" t="s">
        <v>5</v>
      </c>
      <c r="C71" s="1" t="s">
        <v>6</v>
      </c>
      <c r="D71" s="1" t="s">
        <v>7</v>
      </c>
      <c r="E71" s="1" t="s">
        <v>8</v>
      </c>
      <c r="F71" s="1" t="s">
        <v>9</v>
      </c>
      <c r="G71" s="1" t="s">
        <v>10</v>
      </c>
      <c r="H71" s="1" t="s">
        <v>11</v>
      </c>
      <c r="I71" s="1" t="s">
        <v>12</v>
      </c>
      <c r="J71" s="1" t="s">
        <v>13</v>
      </c>
      <c r="K71" s="1" t="s">
        <v>14</v>
      </c>
      <c r="L71" s="1" t="s">
        <v>15</v>
      </c>
      <c r="M71" s="1" t="s">
        <v>16</v>
      </c>
      <c r="N71" s="1" t="s">
        <v>17</v>
      </c>
      <c r="O71" s="1" t="s">
        <v>18</v>
      </c>
      <c r="P71" s="1" t="s">
        <v>19</v>
      </c>
      <c r="Q71" s="1" t="s">
        <v>20</v>
      </c>
      <c r="R71" s="1" t="s">
        <v>21</v>
      </c>
    </row>
    <row r="72" spans="1:18" s="5" customFormat="1" ht="12.75" x14ac:dyDescent="0.2">
      <c r="A72" s="20" t="s">
        <v>58</v>
      </c>
      <c r="B72" s="20">
        <v>60</v>
      </c>
      <c r="C72" s="4" t="s">
        <v>23</v>
      </c>
      <c r="D72" s="4"/>
      <c r="E72" s="4">
        <v>13</v>
      </c>
      <c r="F72" s="4">
        <v>2</v>
      </c>
      <c r="G72" s="4">
        <v>1</v>
      </c>
      <c r="H72" s="4">
        <v>1</v>
      </c>
      <c r="I72" s="4"/>
      <c r="J72" s="4"/>
      <c r="K72" s="4"/>
      <c r="L72" s="4">
        <v>2</v>
      </c>
      <c r="M72" s="4">
        <v>1</v>
      </c>
      <c r="N72" s="4">
        <v>3</v>
      </c>
      <c r="O72" s="4">
        <v>2</v>
      </c>
      <c r="P72" s="4">
        <f>O72+N72+M72+L72+K72+J72+I72+H72+G72+F72+E72+D72</f>
        <v>25</v>
      </c>
      <c r="Q72" s="21">
        <f>P72+P73</f>
        <v>39</v>
      </c>
      <c r="R72" s="21">
        <f>Q72-D72-D73</f>
        <v>39</v>
      </c>
    </row>
    <row r="73" spans="1:18" s="5" customFormat="1" ht="12.75" x14ac:dyDescent="0.2">
      <c r="A73" s="20"/>
      <c r="B73" s="20"/>
      <c r="C73" s="4" t="s">
        <v>24</v>
      </c>
      <c r="D73" s="4"/>
      <c r="E73" s="4">
        <v>9</v>
      </c>
      <c r="F73" s="4">
        <v>0</v>
      </c>
      <c r="G73" s="4">
        <v>0</v>
      </c>
      <c r="H73" s="4">
        <v>0</v>
      </c>
      <c r="I73" s="4"/>
      <c r="J73" s="4"/>
      <c r="K73" s="4"/>
      <c r="L73" s="4">
        <v>1</v>
      </c>
      <c r="M73" s="4">
        <v>2</v>
      </c>
      <c r="N73" s="4">
        <v>2</v>
      </c>
      <c r="O73" s="4">
        <v>0</v>
      </c>
      <c r="P73" s="4">
        <f t="shared" ref="P73:P81" si="35">O73+N73+M73+L73+K73+J73+I73+H73+G73+F73+E73+D73</f>
        <v>14</v>
      </c>
      <c r="Q73" s="21"/>
      <c r="R73" s="21"/>
    </row>
    <row r="74" spans="1:18" s="5" customFormat="1" ht="12.75" x14ac:dyDescent="0.2">
      <c r="A74" s="15" t="s">
        <v>59</v>
      </c>
      <c r="B74" s="15">
        <v>60</v>
      </c>
      <c r="C74" s="7" t="s">
        <v>23</v>
      </c>
      <c r="D74" s="7"/>
      <c r="E74" s="7">
        <v>25</v>
      </c>
      <c r="F74" s="7">
        <v>4</v>
      </c>
      <c r="G74" s="7">
        <v>1</v>
      </c>
      <c r="H74" s="7">
        <v>1</v>
      </c>
      <c r="I74" s="7">
        <v>2</v>
      </c>
      <c r="J74" s="7"/>
      <c r="K74" s="7"/>
      <c r="L74" s="7">
        <v>12</v>
      </c>
      <c r="M74" s="7">
        <v>2</v>
      </c>
      <c r="N74" s="7">
        <v>4</v>
      </c>
      <c r="O74" s="7"/>
      <c r="P74" s="7">
        <f t="shared" si="35"/>
        <v>51</v>
      </c>
      <c r="Q74" s="16">
        <f>P74+P75</f>
        <v>73</v>
      </c>
      <c r="R74" s="16">
        <f t="shared" ref="R74" si="36">Q74-D74-D75</f>
        <v>73</v>
      </c>
    </row>
    <row r="75" spans="1:18" s="5" customFormat="1" ht="12.75" x14ac:dyDescent="0.2">
      <c r="A75" s="15"/>
      <c r="B75" s="15"/>
      <c r="C75" s="7" t="s">
        <v>24</v>
      </c>
      <c r="D75" s="7"/>
      <c r="E75" s="7">
        <v>11</v>
      </c>
      <c r="F75" s="7">
        <v>3</v>
      </c>
      <c r="G75" s="7">
        <v>1</v>
      </c>
      <c r="H75" s="7">
        <v>0</v>
      </c>
      <c r="I75" s="7">
        <v>0</v>
      </c>
      <c r="J75" s="7"/>
      <c r="K75" s="7"/>
      <c r="L75" s="7">
        <v>2</v>
      </c>
      <c r="M75" s="7">
        <v>1</v>
      </c>
      <c r="N75" s="7">
        <v>4</v>
      </c>
      <c r="O75" s="7"/>
      <c r="P75" s="7">
        <f t="shared" si="35"/>
        <v>22</v>
      </c>
      <c r="Q75" s="16"/>
      <c r="R75" s="16"/>
    </row>
    <row r="76" spans="1:18" s="5" customFormat="1" ht="12.75" x14ac:dyDescent="0.2">
      <c r="A76" s="20" t="s">
        <v>60</v>
      </c>
      <c r="B76" s="20">
        <v>120</v>
      </c>
      <c r="C76" s="4" t="s">
        <v>23</v>
      </c>
      <c r="D76" s="4"/>
      <c r="E76" s="4">
        <v>54</v>
      </c>
      <c r="F76" s="4">
        <v>9</v>
      </c>
      <c r="G76" s="4"/>
      <c r="H76" s="4">
        <v>2</v>
      </c>
      <c r="I76" s="4">
        <v>4</v>
      </c>
      <c r="J76" s="4"/>
      <c r="K76" s="4"/>
      <c r="L76" s="4">
        <v>4</v>
      </c>
      <c r="M76" s="4">
        <v>2</v>
      </c>
      <c r="N76" s="4">
        <v>5</v>
      </c>
      <c r="O76" s="4"/>
      <c r="P76" s="4">
        <f t="shared" si="35"/>
        <v>80</v>
      </c>
      <c r="Q76" s="21">
        <f>P76+P77</f>
        <v>111</v>
      </c>
      <c r="R76" s="21">
        <f t="shared" ref="R76" si="37">Q76-D76-D77</f>
        <v>111</v>
      </c>
    </row>
    <row r="77" spans="1:18" s="5" customFormat="1" ht="12.75" x14ac:dyDescent="0.2">
      <c r="A77" s="20"/>
      <c r="B77" s="20"/>
      <c r="C77" s="4" t="s">
        <v>24</v>
      </c>
      <c r="D77" s="4"/>
      <c r="E77" s="4">
        <v>22</v>
      </c>
      <c r="F77" s="4">
        <v>3</v>
      </c>
      <c r="G77" s="4"/>
      <c r="H77" s="4">
        <v>1</v>
      </c>
      <c r="I77" s="4">
        <v>1</v>
      </c>
      <c r="J77" s="4"/>
      <c r="K77" s="4"/>
      <c r="L77" s="4">
        <v>1</v>
      </c>
      <c r="M77" s="4">
        <v>0</v>
      </c>
      <c r="N77" s="4">
        <v>3</v>
      </c>
      <c r="O77" s="4"/>
      <c r="P77" s="4">
        <f t="shared" si="35"/>
        <v>31</v>
      </c>
      <c r="Q77" s="21"/>
      <c r="R77" s="21"/>
    </row>
    <row r="78" spans="1:18" s="5" customFormat="1" ht="12.75" x14ac:dyDescent="0.2">
      <c r="A78" s="15" t="s">
        <v>61</v>
      </c>
      <c r="B78" s="15">
        <v>30</v>
      </c>
      <c r="C78" s="7" t="s">
        <v>23</v>
      </c>
      <c r="D78" s="7"/>
      <c r="E78" s="7">
        <v>12</v>
      </c>
      <c r="F78" s="7">
        <v>0</v>
      </c>
      <c r="G78" s="7"/>
      <c r="H78" s="7">
        <v>0</v>
      </c>
      <c r="I78" s="7"/>
      <c r="J78" s="7"/>
      <c r="K78" s="7"/>
      <c r="L78" s="7"/>
      <c r="M78" s="7"/>
      <c r="N78" s="7"/>
      <c r="O78" s="7"/>
      <c r="P78" s="7">
        <f t="shared" si="35"/>
        <v>12</v>
      </c>
      <c r="Q78" s="16">
        <f>P78+P79</f>
        <v>30</v>
      </c>
      <c r="R78" s="16">
        <f t="shared" ref="R78" si="38">Q78-D78-D79</f>
        <v>30</v>
      </c>
    </row>
    <row r="79" spans="1:18" s="5" customFormat="1" ht="12.75" x14ac:dyDescent="0.2">
      <c r="A79" s="15"/>
      <c r="B79" s="15"/>
      <c r="C79" s="7" t="s">
        <v>24</v>
      </c>
      <c r="D79" s="7"/>
      <c r="E79" s="7">
        <v>15</v>
      </c>
      <c r="F79" s="7">
        <v>2</v>
      </c>
      <c r="G79" s="7"/>
      <c r="H79" s="7">
        <v>1</v>
      </c>
      <c r="I79" s="7"/>
      <c r="J79" s="7"/>
      <c r="K79" s="7"/>
      <c r="L79" s="7"/>
      <c r="M79" s="7"/>
      <c r="N79" s="7"/>
      <c r="O79" s="7"/>
      <c r="P79" s="7">
        <f t="shared" si="35"/>
        <v>18</v>
      </c>
      <c r="Q79" s="16"/>
      <c r="R79" s="16"/>
    </row>
    <row r="80" spans="1:18" s="5" customFormat="1" ht="12.75" x14ac:dyDescent="0.2">
      <c r="A80" s="20" t="s">
        <v>62</v>
      </c>
      <c r="B80" s="20">
        <v>180</v>
      </c>
      <c r="C80" s="4" t="s">
        <v>23</v>
      </c>
      <c r="D80" s="4"/>
      <c r="E80" s="4">
        <v>42</v>
      </c>
      <c r="F80" s="4">
        <v>2</v>
      </c>
      <c r="G80" s="4"/>
      <c r="H80" s="4">
        <v>1</v>
      </c>
      <c r="I80" s="4"/>
      <c r="J80" s="4"/>
      <c r="K80" s="4"/>
      <c r="L80" s="4">
        <v>2</v>
      </c>
      <c r="M80" s="4">
        <v>3</v>
      </c>
      <c r="N80" s="4">
        <v>5</v>
      </c>
      <c r="O80" s="4"/>
      <c r="P80" s="4">
        <f t="shared" si="35"/>
        <v>55</v>
      </c>
      <c r="Q80" s="21">
        <f>P80+P81</f>
        <v>55</v>
      </c>
      <c r="R80" s="21">
        <f t="shared" ref="R80" si="39">Q80-D80-D81</f>
        <v>55</v>
      </c>
    </row>
    <row r="81" spans="1:18" s="5" customFormat="1" ht="12.75" x14ac:dyDescent="0.2">
      <c r="A81" s="20"/>
      <c r="B81" s="20"/>
      <c r="C81" s="4" t="s">
        <v>24</v>
      </c>
      <c r="D81" s="4"/>
      <c r="E81" s="4">
        <v>0</v>
      </c>
      <c r="F81" s="4">
        <v>0</v>
      </c>
      <c r="G81" s="4"/>
      <c r="H81" s="4">
        <v>0</v>
      </c>
      <c r="I81" s="4"/>
      <c r="J81" s="4"/>
      <c r="K81" s="4"/>
      <c r="L81" s="4">
        <v>0</v>
      </c>
      <c r="M81" s="4">
        <v>0</v>
      </c>
      <c r="N81" s="4">
        <v>0</v>
      </c>
      <c r="O81" s="4"/>
      <c r="P81" s="4">
        <f t="shared" si="35"/>
        <v>0</v>
      </c>
      <c r="Q81" s="21"/>
      <c r="R81" s="21"/>
    </row>
    <row r="82" spans="1:18" s="5" customFormat="1" ht="12.75" x14ac:dyDescent="0.2">
      <c r="A82" s="15" t="s">
        <v>63</v>
      </c>
      <c r="B82" s="15">
        <f>B72+B76+B74+B78+B80</f>
        <v>450</v>
      </c>
      <c r="C82" s="7" t="s">
        <v>23</v>
      </c>
      <c r="D82" s="7">
        <f>D72+D74+D76+D78+D80</f>
        <v>0</v>
      </c>
      <c r="E82" s="7">
        <f t="shared" ref="E82:P83" si="40">E72+E74+E76+E78+E80</f>
        <v>146</v>
      </c>
      <c r="F82" s="7">
        <f t="shared" si="40"/>
        <v>17</v>
      </c>
      <c r="G82" s="7">
        <f t="shared" si="40"/>
        <v>2</v>
      </c>
      <c r="H82" s="7">
        <f t="shared" si="40"/>
        <v>5</v>
      </c>
      <c r="I82" s="7">
        <f t="shared" si="40"/>
        <v>6</v>
      </c>
      <c r="J82" s="7">
        <f t="shared" si="40"/>
        <v>0</v>
      </c>
      <c r="K82" s="7">
        <f t="shared" si="40"/>
        <v>0</v>
      </c>
      <c r="L82" s="7">
        <f t="shared" si="40"/>
        <v>20</v>
      </c>
      <c r="M82" s="7">
        <f t="shared" si="40"/>
        <v>8</v>
      </c>
      <c r="N82" s="7">
        <f t="shared" si="40"/>
        <v>17</v>
      </c>
      <c r="O82" s="7">
        <f t="shared" si="40"/>
        <v>2</v>
      </c>
      <c r="P82" s="7">
        <f t="shared" si="40"/>
        <v>223</v>
      </c>
      <c r="Q82" s="16">
        <f>P82+P83</f>
        <v>308</v>
      </c>
      <c r="R82" s="16">
        <f t="shared" ref="R82" si="41">Q82-D82-D83</f>
        <v>308</v>
      </c>
    </row>
    <row r="83" spans="1:18" s="5" customFormat="1" ht="12.75" x14ac:dyDescent="0.2">
      <c r="A83" s="15"/>
      <c r="B83" s="15"/>
      <c r="C83" s="7" t="s">
        <v>24</v>
      </c>
      <c r="D83" s="7">
        <f>D73+D75+D77+D79+D81</f>
        <v>0</v>
      </c>
      <c r="E83" s="7">
        <f t="shared" si="40"/>
        <v>57</v>
      </c>
      <c r="F83" s="7">
        <f t="shared" si="40"/>
        <v>8</v>
      </c>
      <c r="G83" s="7">
        <f t="shared" si="40"/>
        <v>1</v>
      </c>
      <c r="H83" s="7">
        <f t="shared" si="40"/>
        <v>2</v>
      </c>
      <c r="I83" s="7">
        <f t="shared" si="40"/>
        <v>1</v>
      </c>
      <c r="J83" s="7">
        <f t="shared" si="40"/>
        <v>0</v>
      </c>
      <c r="K83" s="7">
        <f t="shared" si="40"/>
        <v>0</v>
      </c>
      <c r="L83" s="7">
        <f t="shared" si="40"/>
        <v>4</v>
      </c>
      <c r="M83" s="7">
        <f t="shared" si="40"/>
        <v>3</v>
      </c>
      <c r="N83" s="7">
        <f t="shared" si="40"/>
        <v>9</v>
      </c>
      <c r="O83" s="7">
        <f t="shared" si="40"/>
        <v>0</v>
      </c>
      <c r="P83" s="7">
        <f t="shared" si="40"/>
        <v>85</v>
      </c>
      <c r="Q83" s="16"/>
      <c r="R83" s="16"/>
    </row>
    <row r="84" spans="1:18" s="13" customFormat="1" ht="21" customHeight="1" x14ac:dyDescent="0.35">
      <c r="A84" s="17" t="s">
        <v>64</v>
      </c>
      <c r="B84" s="18">
        <f>B22+B54+B68+B82</f>
        <v>2010</v>
      </c>
      <c r="C84" s="12" t="s">
        <v>23</v>
      </c>
      <c r="D84" s="12">
        <f t="shared" ref="D84:R85" si="42">D22+D54+D68+D82</f>
        <v>30</v>
      </c>
      <c r="E84" s="12">
        <f t="shared" si="42"/>
        <v>613</v>
      </c>
      <c r="F84" s="12">
        <f t="shared" si="42"/>
        <v>80</v>
      </c>
      <c r="G84" s="12">
        <f t="shared" si="42"/>
        <v>19</v>
      </c>
      <c r="H84" s="12">
        <f t="shared" si="42"/>
        <v>30</v>
      </c>
      <c r="I84" s="12">
        <f t="shared" si="42"/>
        <v>46</v>
      </c>
      <c r="J84" s="12">
        <f t="shared" si="42"/>
        <v>4</v>
      </c>
      <c r="K84" s="12">
        <f t="shared" si="42"/>
        <v>47</v>
      </c>
      <c r="L84" s="12">
        <f t="shared" si="42"/>
        <v>143</v>
      </c>
      <c r="M84" s="12">
        <f t="shared" si="42"/>
        <v>24</v>
      </c>
      <c r="N84" s="12">
        <f t="shared" si="42"/>
        <v>113</v>
      </c>
      <c r="O84" s="12">
        <f t="shared" si="42"/>
        <v>2</v>
      </c>
      <c r="P84" s="12">
        <f t="shared" si="42"/>
        <v>1151</v>
      </c>
      <c r="Q84" s="19">
        <f t="shared" si="42"/>
        <v>1845</v>
      </c>
      <c r="R84" s="19">
        <f t="shared" si="42"/>
        <v>1794</v>
      </c>
    </row>
    <row r="85" spans="1:18" s="13" customFormat="1" ht="21" x14ac:dyDescent="0.35">
      <c r="A85" s="17"/>
      <c r="B85" s="18"/>
      <c r="C85" s="12" t="s">
        <v>24</v>
      </c>
      <c r="D85" s="12">
        <f t="shared" si="42"/>
        <v>21</v>
      </c>
      <c r="E85" s="12">
        <f t="shared" si="42"/>
        <v>321</v>
      </c>
      <c r="F85" s="12">
        <f t="shared" si="42"/>
        <v>54</v>
      </c>
      <c r="G85" s="12">
        <f t="shared" si="42"/>
        <v>11</v>
      </c>
      <c r="H85" s="12">
        <f t="shared" si="42"/>
        <v>15</v>
      </c>
      <c r="I85" s="12">
        <f t="shared" si="42"/>
        <v>20</v>
      </c>
      <c r="J85" s="12">
        <f t="shared" si="42"/>
        <v>1</v>
      </c>
      <c r="K85" s="12">
        <f t="shared" si="42"/>
        <v>78</v>
      </c>
      <c r="L85" s="12">
        <f t="shared" si="42"/>
        <v>87</v>
      </c>
      <c r="M85" s="12">
        <f t="shared" si="42"/>
        <v>22</v>
      </c>
      <c r="N85" s="12">
        <f t="shared" si="42"/>
        <v>64</v>
      </c>
      <c r="O85" s="12">
        <f t="shared" si="42"/>
        <v>0</v>
      </c>
      <c r="P85" s="12">
        <f t="shared" si="42"/>
        <v>694</v>
      </c>
      <c r="Q85" s="19"/>
      <c r="R85" s="19"/>
    </row>
  </sheetData>
  <mergeCells count="148">
    <mergeCell ref="A1:R1"/>
    <mergeCell ref="A2:R2"/>
    <mergeCell ref="A3:R3"/>
    <mergeCell ref="A4:R4"/>
    <mergeCell ref="A6:A7"/>
    <mergeCell ref="B6:B7"/>
    <mergeCell ref="Q6:Q7"/>
    <mergeCell ref="R6:R7"/>
    <mergeCell ref="A10:A11"/>
    <mergeCell ref="B10:B11"/>
    <mergeCell ref="Q10:Q11"/>
    <mergeCell ref="R10:R11"/>
    <mergeCell ref="A12:A13"/>
    <mergeCell ref="B12:B13"/>
    <mergeCell ref="Q12:Q13"/>
    <mergeCell ref="R12:R13"/>
    <mergeCell ref="A8:A9"/>
    <mergeCell ref="B8:B9"/>
    <mergeCell ref="Q8:Q9"/>
    <mergeCell ref="R8:R9"/>
    <mergeCell ref="A18:A19"/>
    <mergeCell ref="B18:B19"/>
    <mergeCell ref="Q18:Q19"/>
    <mergeCell ref="R18:R19"/>
    <mergeCell ref="A20:A21"/>
    <mergeCell ref="B20:B21"/>
    <mergeCell ref="Q20:Q21"/>
    <mergeCell ref="R20:R21"/>
    <mergeCell ref="A14:A15"/>
    <mergeCell ref="B14:B15"/>
    <mergeCell ref="Q14:Q15"/>
    <mergeCell ref="R14:R15"/>
    <mergeCell ref="A16:A17"/>
    <mergeCell ref="B16:B17"/>
    <mergeCell ref="Q16:Q17"/>
    <mergeCell ref="R16:R17"/>
    <mergeCell ref="A26:A27"/>
    <mergeCell ref="B26:B29"/>
    <mergeCell ref="Q26:Q27"/>
    <mergeCell ref="R26:R27"/>
    <mergeCell ref="A28:A29"/>
    <mergeCell ref="Q28:Q29"/>
    <mergeCell ref="R28:R29"/>
    <mergeCell ref="A22:A23"/>
    <mergeCell ref="B22:B23"/>
    <mergeCell ref="Q22:Q23"/>
    <mergeCell ref="R22:R23"/>
    <mergeCell ref="A24:R24"/>
    <mergeCell ref="A34:A35"/>
    <mergeCell ref="B34:B37"/>
    <mergeCell ref="Q34:Q35"/>
    <mergeCell ref="R34:R35"/>
    <mergeCell ref="A36:A37"/>
    <mergeCell ref="Q36:Q37"/>
    <mergeCell ref="R36:R37"/>
    <mergeCell ref="A30:A31"/>
    <mergeCell ref="B30:B33"/>
    <mergeCell ref="Q30:Q31"/>
    <mergeCell ref="R30:R31"/>
    <mergeCell ref="A32:A33"/>
    <mergeCell ref="Q32:Q33"/>
    <mergeCell ref="R32:R33"/>
    <mergeCell ref="A42:A43"/>
    <mergeCell ref="B42:B45"/>
    <mergeCell ref="Q42:Q43"/>
    <mergeCell ref="R42:R43"/>
    <mergeCell ref="A44:A45"/>
    <mergeCell ref="Q44:Q45"/>
    <mergeCell ref="R44:R45"/>
    <mergeCell ref="A38:A39"/>
    <mergeCell ref="B38:B41"/>
    <mergeCell ref="Q38:Q39"/>
    <mergeCell ref="R38:R39"/>
    <mergeCell ref="A40:A41"/>
    <mergeCell ref="Q40:Q41"/>
    <mergeCell ref="R40:R41"/>
    <mergeCell ref="A50:A51"/>
    <mergeCell ref="B50:B53"/>
    <mergeCell ref="Q50:Q51"/>
    <mergeCell ref="R50:R51"/>
    <mergeCell ref="A52:A53"/>
    <mergeCell ref="Q52:Q53"/>
    <mergeCell ref="R52:R53"/>
    <mergeCell ref="A46:A47"/>
    <mergeCell ref="B46:B49"/>
    <mergeCell ref="Q46:Q47"/>
    <mergeCell ref="R46:R47"/>
    <mergeCell ref="A48:A49"/>
    <mergeCell ref="Q48:Q49"/>
    <mergeCell ref="R48:R49"/>
    <mergeCell ref="A54:A55"/>
    <mergeCell ref="B54:B55"/>
    <mergeCell ref="Q54:Q55"/>
    <mergeCell ref="R54:R55"/>
    <mergeCell ref="A56:R56"/>
    <mergeCell ref="A58:A59"/>
    <mergeCell ref="B58:B59"/>
    <mergeCell ref="Q58:Q59"/>
    <mergeCell ref="R58:R59"/>
    <mergeCell ref="A64:A65"/>
    <mergeCell ref="B64:B65"/>
    <mergeCell ref="Q64:Q65"/>
    <mergeCell ref="R64:R65"/>
    <mergeCell ref="A66:A67"/>
    <mergeCell ref="B66:B67"/>
    <mergeCell ref="Q66:Q67"/>
    <mergeCell ref="R66:R67"/>
    <mergeCell ref="A60:A61"/>
    <mergeCell ref="B60:B61"/>
    <mergeCell ref="Q60:Q61"/>
    <mergeCell ref="R60:R61"/>
    <mergeCell ref="A62:A63"/>
    <mergeCell ref="B62:B63"/>
    <mergeCell ref="Q62:Q63"/>
    <mergeCell ref="R62:R63"/>
    <mergeCell ref="A74:A75"/>
    <mergeCell ref="B74:B75"/>
    <mergeCell ref="Q74:Q75"/>
    <mergeCell ref="R74:R75"/>
    <mergeCell ref="A76:A77"/>
    <mergeCell ref="B76:B77"/>
    <mergeCell ref="Q76:Q77"/>
    <mergeCell ref="R76:R77"/>
    <mergeCell ref="A68:A69"/>
    <mergeCell ref="B68:B69"/>
    <mergeCell ref="Q68:Q69"/>
    <mergeCell ref="R68:R69"/>
    <mergeCell ref="A70:R70"/>
    <mergeCell ref="A72:A73"/>
    <mergeCell ref="B72:B73"/>
    <mergeCell ref="Q72:Q73"/>
    <mergeCell ref="R72:R73"/>
    <mergeCell ref="A82:A83"/>
    <mergeCell ref="B82:B83"/>
    <mergeCell ref="Q82:Q83"/>
    <mergeCell ref="R82:R83"/>
    <mergeCell ref="A84:A85"/>
    <mergeCell ref="B84:B85"/>
    <mergeCell ref="Q84:Q85"/>
    <mergeCell ref="R84:R85"/>
    <mergeCell ref="A78:A79"/>
    <mergeCell ref="B78:B79"/>
    <mergeCell ref="Q78:Q79"/>
    <mergeCell ref="R78:R79"/>
    <mergeCell ref="A80:A81"/>
    <mergeCell ref="B80:B81"/>
    <mergeCell ref="Q80:Q81"/>
    <mergeCell ref="R80:R81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3"/>
  <sheetViews>
    <sheetView tabSelected="1" topLeftCell="A68" workbookViewId="0">
      <selection sqref="A1:R93"/>
    </sheetView>
  </sheetViews>
  <sheetFormatPr defaultRowHeight="15" x14ac:dyDescent="0.25"/>
  <cols>
    <col min="1" max="1" width="18.85546875" customWidth="1"/>
    <col min="2" max="2" width="8.28515625" customWidth="1"/>
    <col min="3" max="3" width="8.42578125" customWidth="1"/>
    <col min="4" max="4" width="6.28515625" style="14" customWidth="1"/>
    <col min="5" max="15" width="6.28515625" customWidth="1"/>
    <col min="16" max="16" width="7.5703125" customWidth="1"/>
    <col min="17" max="18" width="8.5703125" customWidth="1"/>
  </cols>
  <sheetData>
    <row r="1" spans="1:18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8" customHeight="1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x14ac:dyDescent="0.2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17.25" customHeight="1" x14ac:dyDescent="0.2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1:18" s="2" customFormat="1" ht="42" customHeight="1" x14ac:dyDescent="0.2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</row>
    <row r="6" spans="1:18" s="5" customFormat="1" ht="15" customHeight="1" x14ac:dyDescent="0.2">
      <c r="A6" s="20" t="s">
        <v>22</v>
      </c>
      <c r="B6" s="20">
        <v>30</v>
      </c>
      <c r="C6" s="4" t="s">
        <v>23</v>
      </c>
      <c r="D6" s="4">
        <v>2</v>
      </c>
      <c r="E6" s="4">
        <v>2</v>
      </c>
      <c r="F6" s="4"/>
      <c r="G6" s="4">
        <v>1</v>
      </c>
      <c r="H6" s="4">
        <v>2</v>
      </c>
      <c r="I6" s="4">
        <v>2</v>
      </c>
      <c r="J6" s="4"/>
      <c r="K6" s="4">
        <v>4</v>
      </c>
      <c r="L6" s="4">
        <v>3</v>
      </c>
      <c r="M6" s="4">
        <v>1</v>
      </c>
      <c r="N6" s="4">
        <v>2</v>
      </c>
      <c r="O6" s="4">
        <v>0</v>
      </c>
      <c r="P6" s="4">
        <f>O6+N6+M6+L6+K6+J6+I6+H6+G6+F6+E6+D6</f>
        <v>19</v>
      </c>
      <c r="Q6" s="21">
        <f>P6+P7</f>
        <v>30</v>
      </c>
      <c r="R6" s="21">
        <f>Q6-D6-D7</f>
        <v>28</v>
      </c>
    </row>
    <row r="7" spans="1:18" s="5" customFormat="1" ht="12.75" x14ac:dyDescent="0.2">
      <c r="A7" s="20"/>
      <c r="B7" s="20"/>
      <c r="C7" s="4" t="s">
        <v>24</v>
      </c>
      <c r="D7" s="4"/>
      <c r="E7" s="4">
        <v>5</v>
      </c>
      <c r="F7" s="4"/>
      <c r="G7" s="4"/>
      <c r="H7" s="4"/>
      <c r="I7" s="4"/>
      <c r="J7" s="4"/>
      <c r="K7" s="4">
        <v>5</v>
      </c>
      <c r="L7" s="4">
        <v>1</v>
      </c>
      <c r="M7" s="4"/>
      <c r="N7" s="4"/>
      <c r="O7" s="4">
        <v>0</v>
      </c>
      <c r="P7" s="4">
        <f t="shared" ref="P7:P21" si="0">O7+N7+M7+L7+K7+J7+I7+H7+G7+F7+E7+D7</f>
        <v>11</v>
      </c>
      <c r="Q7" s="21"/>
      <c r="R7" s="21"/>
    </row>
    <row r="8" spans="1:18" s="5" customFormat="1" ht="12.75" x14ac:dyDescent="0.2">
      <c r="A8" s="15" t="s">
        <v>25</v>
      </c>
      <c r="B8" s="15">
        <v>180</v>
      </c>
      <c r="C8" s="7" t="s">
        <v>23</v>
      </c>
      <c r="D8" s="7">
        <v>6</v>
      </c>
      <c r="E8" s="7">
        <v>17</v>
      </c>
      <c r="F8" s="7">
        <v>5</v>
      </c>
      <c r="G8" s="7">
        <v>4</v>
      </c>
      <c r="H8" s="7">
        <v>5</v>
      </c>
      <c r="I8" s="7">
        <v>2</v>
      </c>
      <c r="J8" s="7"/>
      <c r="K8" s="7">
        <v>17</v>
      </c>
      <c r="L8" s="7">
        <v>13</v>
      </c>
      <c r="M8" s="7">
        <v>4</v>
      </c>
      <c r="N8" s="7">
        <v>9</v>
      </c>
      <c r="O8" s="7">
        <v>0</v>
      </c>
      <c r="P8" s="7">
        <f t="shared" si="0"/>
        <v>82</v>
      </c>
      <c r="Q8" s="32">
        <f>P8+P9</f>
        <v>179</v>
      </c>
      <c r="R8" s="16">
        <f t="shared" ref="R8" si="1">Q8-D8-D9</f>
        <v>170</v>
      </c>
    </row>
    <row r="9" spans="1:18" s="5" customFormat="1" ht="12.75" x14ac:dyDescent="0.2">
      <c r="A9" s="15"/>
      <c r="B9" s="15"/>
      <c r="C9" s="7" t="s">
        <v>24</v>
      </c>
      <c r="D9" s="7">
        <v>3</v>
      </c>
      <c r="E9" s="7">
        <v>32</v>
      </c>
      <c r="F9" s="7">
        <v>9</v>
      </c>
      <c r="G9" s="7"/>
      <c r="H9" s="7">
        <v>1</v>
      </c>
      <c r="I9" s="7">
        <v>3</v>
      </c>
      <c r="J9" s="7">
        <v>1</v>
      </c>
      <c r="K9" s="7">
        <v>21</v>
      </c>
      <c r="L9" s="7">
        <v>14</v>
      </c>
      <c r="M9" s="7">
        <v>2</v>
      </c>
      <c r="N9" s="7">
        <v>11</v>
      </c>
      <c r="O9" s="7">
        <v>0</v>
      </c>
      <c r="P9" s="7">
        <f t="shared" si="0"/>
        <v>97</v>
      </c>
      <c r="Q9" s="33"/>
      <c r="R9" s="16"/>
    </row>
    <row r="10" spans="1:18" s="5" customFormat="1" ht="12.75" customHeight="1" x14ac:dyDescent="0.2">
      <c r="A10" s="38" t="s">
        <v>26</v>
      </c>
      <c r="B10" s="38">
        <v>90</v>
      </c>
      <c r="C10" s="4" t="s">
        <v>23</v>
      </c>
      <c r="D10" s="4">
        <v>4</v>
      </c>
      <c r="E10" s="4">
        <v>11</v>
      </c>
      <c r="F10" s="4"/>
      <c r="G10" s="4"/>
      <c r="H10" s="4">
        <v>3</v>
      </c>
      <c r="I10" s="4">
        <v>4</v>
      </c>
      <c r="J10" s="4"/>
      <c r="K10" s="4">
        <v>4</v>
      </c>
      <c r="L10" s="4">
        <v>8</v>
      </c>
      <c r="M10" s="4">
        <v>1</v>
      </c>
      <c r="N10" s="4">
        <v>7</v>
      </c>
      <c r="O10" s="4">
        <v>0</v>
      </c>
      <c r="P10" s="4">
        <f t="shared" si="0"/>
        <v>42</v>
      </c>
      <c r="Q10" s="21">
        <f>P10+P11</f>
        <v>92</v>
      </c>
      <c r="R10" s="21">
        <f>Q10-D10-D11</f>
        <v>87</v>
      </c>
    </row>
    <row r="11" spans="1:18" s="5" customFormat="1" ht="12.75" x14ac:dyDescent="0.2">
      <c r="A11" s="27"/>
      <c r="B11" s="27"/>
      <c r="C11" s="4" t="s">
        <v>24</v>
      </c>
      <c r="D11" s="4">
        <v>1</v>
      </c>
      <c r="E11" s="4">
        <v>16</v>
      </c>
      <c r="F11" s="4">
        <v>6</v>
      </c>
      <c r="G11" s="4"/>
      <c r="H11" s="4"/>
      <c r="I11" s="4">
        <v>3</v>
      </c>
      <c r="J11" s="4"/>
      <c r="K11" s="4">
        <v>11</v>
      </c>
      <c r="L11" s="4">
        <v>8</v>
      </c>
      <c r="M11" s="4">
        <v>1</v>
      </c>
      <c r="N11" s="4">
        <v>4</v>
      </c>
      <c r="O11" s="4">
        <v>0</v>
      </c>
      <c r="P11" s="4">
        <f t="shared" si="0"/>
        <v>50</v>
      </c>
      <c r="Q11" s="21"/>
      <c r="R11" s="21"/>
    </row>
    <row r="12" spans="1:18" s="5" customFormat="1" ht="12.75" customHeight="1" x14ac:dyDescent="0.2">
      <c r="A12" s="28" t="s">
        <v>27</v>
      </c>
      <c r="B12" s="28">
        <v>90</v>
      </c>
      <c r="C12" s="7" t="s">
        <v>23</v>
      </c>
      <c r="D12" s="7">
        <v>4</v>
      </c>
      <c r="E12" s="7">
        <v>8</v>
      </c>
      <c r="F12" s="7">
        <v>2</v>
      </c>
      <c r="G12" s="7">
        <v>2</v>
      </c>
      <c r="H12" s="7">
        <v>2</v>
      </c>
      <c r="I12" s="7">
        <v>3</v>
      </c>
      <c r="J12" s="7"/>
      <c r="K12" s="7">
        <v>9</v>
      </c>
      <c r="L12" s="7">
        <v>8</v>
      </c>
      <c r="M12" s="7">
        <v>1</v>
      </c>
      <c r="N12" s="7">
        <v>7</v>
      </c>
      <c r="O12" s="7">
        <v>0</v>
      </c>
      <c r="P12" s="7">
        <f t="shared" si="0"/>
        <v>46</v>
      </c>
      <c r="Q12" s="32">
        <f>P12+P13</f>
        <v>94</v>
      </c>
      <c r="R12" s="16">
        <f t="shared" ref="R12" si="2">Q12-D12-D13</f>
        <v>90</v>
      </c>
    </row>
    <row r="13" spans="1:18" s="5" customFormat="1" ht="12.75" x14ac:dyDescent="0.2">
      <c r="A13" s="29"/>
      <c r="B13" s="29"/>
      <c r="C13" s="7" t="s">
        <v>24</v>
      </c>
      <c r="D13" s="7"/>
      <c r="E13" s="7">
        <v>16</v>
      </c>
      <c r="F13" s="7">
        <v>2</v>
      </c>
      <c r="G13" s="7"/>
      <c r="H13" s="7">
        <v>1</v>
      </c>
      <c r="I13" s="7">
        <v>3</v>
      </c>
      <c r="J13" s="7"/>
      <c r="K13" s="7">
        <v>12</v>
      </c>
      <c r="L13" s="7">
        <v>8</v>
      </c>
      <c r="M13" s="7">
        <v>2</v>
      </c>
      <c r="N13" s="7">
        <v>4</v>
      </c>
      <c r="O13" s="7">
        <v>0</v>
      </c>
      <c r="P13" s="7">
        <f t="shared" si="0"/>
        <v>48</v>
      </c>
      <c r="Q13" s="33"/>
      <c r="R13" s="16"/>
    </row>
    <row r="14" spans="1:18" s="5" customFormat="1" ht="12.75" x14ac:dyDescent="0.2">
      <c r="A14" s="20" t="s">
        <v>28</v>
      </c>
      <c r="B14" s="20">
        <v>60</v>
      </c>
      <c r="C14" s="4" t="s">
        <v>23</v>
      </c>
      <c r="D14" s="4">
        <v>3</v>
      </c>
      <c r="E14" s="4">
        <v>9</v>
      </c>
      <c r="F14" s="4">
        <v>3</v>
      </c>
      <c r="G14" s="4">
        <v>1</v>
      </c>
      <c r="H14" s="4"/>
      <c r="I14" s="4">
        <v>3</v>
      </c>
      <c r="J14" s="4"/>
      <c r="K14" s="4">
        <v>5</v>
      </c>
      <c r="L14" s="4">
        <v>7</v>
      </c>
      <c r="M14" s="4"/>
      <c r="N14" s="4">
        <v>3</v>
      </c>
      <c r="O14" s="4">
        <v>0</v>
      </c>
      <c r="P14" s="4">
        <f t="shared" si="0"/>
        <v>34</v>
      </c>
      <c r="Q14" s="36">
        <f>P14+P15</f>
        <v>56</v>
      </c>
      <c r="R14" s="21">
        <f t="shared" ref="R14" si="3">Q14-D14-D15</f>
        <v>53</v>
      </c>
    </row>
    <row r="15" spans="1:18" s="5" customFormat="1" ht="12.75" x14ac:dyDescent="0.2">
      <c r="A15" s="20"/>
      <c r="B15" s="20"/>
      <c r="C15" s="4" t="s">
        <v>24</v>
      </c>
      <c r="D15" s="4"/>
      <c r="E15" s="4">
        <v>5</v>
      </c>
      <c r="F15" s="4"/>
      <c r="G15" s="4">
        <v>1</v>
      </c>
      <c r="H15" s="4">
        <v>1</v>
      </c>
      <c r="I15" s="4">
        <v>2</v>
      </c>
      <c r="J15" s="4"/>
      <c r="K15" s="4">
        <v>8</v>
      </c>
      <c r="L15" s="4">
        <v>4</v>
      </c>
      <c r="M15" s="4">
        <v>1</v>
      </c>
      <c r="N15" s="4"/>
      <c r="O15" s="4">
        <v>0</v>
      </c>
      <c r="P15" s="4">
        <f t="shared" si="0"/>
        <v>22</v>
      </c>
      <c r="Q15" s="37"/>
      <c r="R15" s="21"/>
    </row>
    <row r="16" spans="1:18" s="5" customFormat="1" ht="12.75" x14ac:dyDescent="0.2">
      <c r="A16" s="15" t="s">
        <v>29</v>
      </c>
      <c r="B16" s="15">
        <v>60</v>
      </c>
      <c r="C16" s="7" t="s">
        <v>23</v>
      </c>
      <c r="D16" s="7">
        <v>3</v>
      </c>
      <c r="E16" s="7">
        <v>14</v>
      </c>
      <c r="F16" s="7">
        <v>1</v>
      </c>
      <c r="G16" s="7"/>
      <c r="H16" s="7">
        <v>2</v>
      </c>
      <c r="I16" s="7">
        <v>1</v>
      </c>
      <c r="J16" s="7"/>
      <c r="K16" s="7">
        <v>3</v>
      </c>
      <c r="L16" s="7">
        <v>4</v>
      </c>
      <c r="M16" s="7">
        <v>1</v>
      </c>
      <c r="N16" s="7">
        <v>3</v>
      </c>
      <c r="O16" s="7">
        <v>0</v>
      </c>
      <c r="P16" s="7">
        <f t="shared" si="0"/>
        <v>32</v>
      </c>
      <c r="Q16" s="32">
        <f>P16+P17</f>
        <v>63</v>
      </c>
      <c r="R16" s="16">
        <f t="shared" ref="R16" si="4">Q16-D16-D17</f>
        <v>60</v>
      </c>
    </row>
    <row r="17" spans="1:18" s="5" customFormat="1" ht="12.75" x14ac:dyDescent="0.2">
      <c r="A17" s="15"/>
      <c r="B17" s="15"/>
      <c r="C17" s="7" t="s">
        <v>24</v>
      </c>
      <c r="D17" s="7"/>
      <c r="E17" s="7">
        <v>9</v>
      </c>
      <c r="F17" s="7">
        <v>2</v>
      </c>
      <c r="G17" s="7"/>
      <c r="H17" s="7"/>
      <c r="I17" s="7">
        <v>2</v>
      </c>
      <c r="J17" s="7"/>
      <c r="K17" s="7">
        <v>9</v>
      </c>
      <c r="L17" s="7">
        <v>5</v>
      </c>
      <c r="M17" s="7">
        <v>2</v>
      </c>
      <c r="N17" s="7">
        <v>2</v>
      </c>
      <c r="O17" s="7">
        <v>0</v>
      </c>
      <c r="P17" s="7">
        <f t="shared" si="0"/>
        <v>31</v>
      </c>
      <c r="Q17" s="33"/>
      <c r="R17" s="16"/>
    </row>
    <row r="18" spans="1:18" s="5" customFormat="1" ht="12.75" x14ac:dyDescent="0.2">
      <c r="A18" s="20" t="s">
        <v>30</v>
      </c>
      <c r="B18" s="20">
        <v>30</v>
      </c>
      <c r="C18" s="4" t="s">
        <v>23</v>
      </c>
      <c r="D18" s="4">
        <v>2</v>
      </c>
      <c r="E18" s="4">
        <v>8</v>
      </c>
      <c r="F18" s="4">
        <v>1</v>
      </c>
      <c r="G18" s="4"/>
      <c r="H18" s="4"/>
      <c r="I18" s="4">
        <v>2</v>
      </c>
      <c r="J18" s="4"/>
      <c r="K18" s="4">
        <v>3</v>
      </c>
      <c r="L18" s="4">
        <v>4</v>
      </c>
      <c r="M18" s="4"/>
      <c r="N18" s="4">
        <v>2</v>
      </c>
      <c r="O18" s="4">
        <v>0</v>
      </c>
      <c r="P18" s="4">
        <f t="shared" si="0"/>
        <v>22</v>
      </c>
      <c r="Q18" s="36">
        <f>P18+P19</f>
        <v>27</v>
      </c>
      <c r="R18" s="21">
        <f t="shared" ref="R18" si="5">Q18-D18-D19</f>
        <v>25</v>
      </c>
    </row>
    <row r="19" spans="1:18" s="5" customFormat="1" ht="12.75" x14ac:dyDescent="0.2">
      <c r="A19" s="20"/>
      <c r="B19" s="20"/>
      <c r="C19" s="4" t="s">
        <v>24</v>
      </c>
      <c r="D19" s="4"/>
      <c r="E19" s="4">
        <v>2</v>
      </c>
      <c r="F19" s="4"/>
      <c r="G19" s="4"/>
      <c r="H19" s="4"/>
      <c r="I19" s="4"/>
      <c r="J19" s="4"/>
      <c r="K19" s="4">
        <v>2</v>
      </c>
      <c r="L19" s="4">
        <v>1</v>
      </c>
      <c r="M19" s="4"/>
      <c r="N19" s="4"/>
      <c r="O19" s="4">
        <v>0</v>
      </c>
      <c r="P19" s="4">
        <f t="shared" si="0"/>
        <v>5</v>
      </c>
      <c r="Q19" s="37"/>
      <c r="R19" s="21"/>
    </row>
    <row r="20" spans="1:18" s="5" customFormat="1" ht="12.75" x14ac:dyDescent="0.2">
      <c r="A20" s="15" t="s">
        <v>31</v>
      </c>
      <c r="B20" s="15">
        <v>60</v>
      </c>
      <c r="C20" s="7" t="s">
        <v>23</v>
      </c>
      <c r="D20" s="7">
        <v>2</v>
      </c>
      <c r="E20" s="7">
        <v>6</v>
      </c>
      <c r="F20" s="7">
        <v>2</v>
      </c>
      <c r="G20" s="7"/>
      <c r="H20" s="7"/>
      <c r="I20" s="7">
        <v>1</v>
      </c>
      <c r="J20" s="7"/>
      <c r="K20" s="7">
        <v>4</v>
      </c>
      <c r="L20" s="7">
        <v>3</v>
      </c>
      <c r="M20" s="7">
        <v>1</v>
      </c>
      <c r="N20" s="7">
        <v>4</v>
      </c>
      <c r="O20" s="7">
        <v>0</v>
      </c>
      <c r="P20" s="7">
        <f t="shared" si="0"/>
        <v>23</v>
      </c>
      <c r="Q20" s="32">
        <f>P20+P21</f>
        <v>64</v>
      </c>
      <c r="R20" s="16">
        <f t="shared" ref="R20" si="6">Q20-D20-D21</f>
        <v>61</v>
      </c>
    </row>
    <row r="21" spans="1:18" s="5" customFormat="1" ht="12.75" x14ac:dyDescent="0.2">
      <c r="A21" s="15"/>
      <c r="B21" s="15"/>
      <c r="C21" s="7" t="s">
        <v>24</v>
      </c>
      <c r="D21" s="7">
        <v>1</v>
      </c>
      <c r="E21" s="7">
        <v>12</v>
      </c>
      <c r="F21" s="7">
        <v>1</v>
      </c>
      <c r="G21" s="7"/>
      <c r="H21" s="7">
        <v>1</v>
      </c>
      <c r="I21" s="7"/>
      <c r="J21" s="7"/>
      <c r="K21" s="7">
        <v>15</v>
      </c>
      <c r="L21" s="7">
        <v>8</v>
      </c>
      <c r="M21" s="7"/>
      <c r="N21" s="7">
        <v>3</v>
      </c>
      <c r="O21" s="7">
        <v>0</v>
      </c>
      <c r="P21" s="7">
        <f t="shared" si="0"/>
        <v>41</v>
      </c>
      <c r="Q21" s="33"/>
      <c r="R21" s="16"/>
    </row>
    <row r="22" spans="1:18" s="5" customFormat="1" ht="12.75" x14ac:dyDescent="0.2">
      <c r="A22" s="15" t="s">
        <v>32</v>
      </c>
      <c r="B22" s="22">
        <f>B6+B8+B10+B12+B14+B16+B18+B20</f>
        <v>600</v>
      </c>
      <c r="C22" s="7" t="s">
        <v>23</v>
      </c>
      <c r="D22" s="8">
        <f>D6+D8+D10+D12+D14+D16+D18+D20</f>
        <v>26</v>
      </c>
      <c r="E22" s="8">
        <f t="shared" ref="E22:P23" si="7">E6+E8+E10+E12+E14+E16+E18+E20</f>
        <v>75</v>
      </c>
      <c r="F22" s="8">
        <f t="shared" si="7"/>
        <v>14</v>
      </c>
      <c r="G22" s="8">
        <f t="shared" si="7"/>
        <v>8</v>
      </c>
      <c r="H22" s="8">
        <f t="shared" si="7"/>
        <v>14</v>
      </c>
      <c r="I22" s="8">
        <f t="shared" si="7"/>
        <v>18</v>
      </c>
      <c r="J22" s="8">
        <f t="shared" si="7"/>
        <v>0</v>
      </c>
      <c r="K22" s="8">
        <f t="shared" si="7"/>
        <v>49</v>
      </c>
      <c r="L22" s="8">
        <f t="shared" si="7"/>
        <v>50</v>
      </c>
      <c r="M22" s="8">
        <f t="shared" si="7"/>
        <v>9</v>
      </c>
      <c r="N22" s="8">
        <f t="shared" si="7"/>
        <v>37</v>
      </c>
      <c r="O22" s="8">
        <f t="shared" si="7"/>
        <v>0</v>
      </c>
      <c r="P22" s="8">
        <f t="shared" si="7"/>
        <v>300</v>
      </c>
      <c r="Q22" s="32">
        <f>P22+P23</f>
        <v>605</v>
      </c>
      <c r="R22" s="16">
        <f t="shared" ref="R22" si="8">Q22-D22-D23</f>
        <v>574</v>
      </c>
    </row>
    <row r="23" spans="1:18" s="5" customFormat="1" ht="12.75" x14ac:dyDescent="0.2">
      <c r="A23" s="15"/>
      <c r="B23" s="22"/>
      <c r="C23" s="7" t="s">
        <v>24</v>
      </c>
      <c r="D23" s="8">
        <f>D7+D9+D11+D13+D15+D17+D19+D21</f>
        <v>5</v>
      </c>
      <c r="E23" s="8">
        <f t="shared" si="7"/>
        <v>97</v>
      </c>
      <c r="F23" s="8">
        <f t="shared" si="7"/>
        <v>20</v>
      </c>
      <c r="G23" s="8">
        <f t="shared" si="7"/>
        <v>1</v>
      </c>
      <c r="H23" s="8">
        <f t="shared" si="7"/>
        <v>4</v>
      </c>
      <c r="I23" s="8">
        <f t="shared" si="7"/>
        <v>13</v>
      </c>
      <c r="J23" s="8">
        <f t="shared" si="7"/>
        <v>1</v>
      </c>
      <c r="K23" s="8">
        <f t="shared" si="7"/>
        <v>83</v>
      </c>
      <c r="L23" s="8">
        <f t="shared" si="7"/>
        <v>49</v>
      </c>
      <c r="M23" s="8">
        <f t="shared" si="7"/>
        <v>8</v>
      </c>
      <c r="N23" s="8">
        <f t="shared" si="7"/>
        <v>24</v>
      </c>
      <c r="O23" s="8">
        <f t="shared" si="7"/>
        <v>0</v>
      </c>
      <c r="P23" s="8">
        <f t="shared" si="7"/>
        <v>305</v>
      </c>
      <c r="Q23" s="33"/>
      <c r="R23" s="16"/>
    </row>
    <row r="24" spans="1:18" s="5" customFormat="1" ht="6.75" customHeight="1" x14ac:dyDescent="0.2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46"/>
    </row>
    <row r="25" spans="1:18" s="9" customFormat="1" ht="38.25" x14ac:dyDescent="0.2">
      <c r="A25" s="1" t="s">
        <v>4</v>
      </c>
      <c r="B25" s="1" t="s">
        <v>5</v>
      </c>
      <c r="C25" s="1" t="s">
        <v>6</v>
      </c>
      <c r="D25" s="1" t="s">
        <v>7</v>
      </c>
      <c r="E25" s="1" t="s">
        <v>8</v>
      </c>
      <c r="F25" s="1" t="s">
        <v>9</v>
      </c>
      <c r="G25" s="1" t="s">
        <v>10</v>
      </c>
      <c r="H25" s="1" t="s">
        <v>11</v>
      </c>
      <c r="I25" s="1" t="s">
        <v>12</v>
      </c>
      <c r="J25" s="1" t="s">
        <v>13</v>
      </c>
      <c r="K25" s="1" t="s">
        <v>14</v>
      </c>
      <c r="L25" s="1" t="s">
        <v>15</v>
      </c>
      <c r="M25" s="1" t="s">
        <v>16</v>
      </c>
      <c r="N25" s="1" t="s">
        <v>17</v>
      </c>
      <c r="O25" s="1" t="s">
        <v>18</v>
      </c>
      <c r="P25" s="1" t="s">
        <v>19</v>
      </c>
      <c r="Q25" s="1" t="s">
        <v>20</v>
      </c>
      <c r="R25" s="1" t="s">
        <v>21</v>
      </c>
    </row>
    <row r="26" spans="1:18" s="5" customFormat="1" ht="12.75" x14ac:dyDescent="0.2">
      <c r="A26" s="20" t="s">
        <v>33</v>
      </c>
      <c r="B26" s="20">
        <v>30</v>
      </c>
      <c r="C26" s="4" t="s">
        <v>23</v>
      </c>
      <c r="D26" s="4"/>
      <c r="E26" s="4">
        <v>6</v>
      </c>
      <c r="F26" s="4"/>
      <c r="G26" s="4">
        <v>1</v>
      </c>
      <c r="H26" s="4"/>
      <c r="I26" s="4"/>
      <c r="J26" s="4"/>
      <c r="K26" s="4">
        <v>1</v>
      </c>
      <c r="L26" s="4">
        <v>1</v>
      </c>
      <c r="M26" s="4"/>
      <c r="N26" s="4"/>
      <c r="O26" s="4">
        <v>0</v>
      </c>
      <c r="P26" s="4">
        <f>O26+N26+M26+L26+K26+J26+I26+H26+G26+F26+E26+D26</f>
        <v>9</v>
      </c>
      <c r="Q26" s="20">
        <f>P26+P27</f>
        <v>16</v>
      </c>
      <c r="R26" s="21">
        <f>Q26-D26-D27</f>
        <v>16</v>
      </c>
    </row>
    <row r="27" spans="1:18" s="5" customFormat="1" ht="12.75" customHeight="1" x14ac:dyDescent="0.2">
      <c r="A27" s="20"/>
      <c r="B27" s="30"/>
      <c r="C27" s="4" t="s">
        <v>24</v>
      </c>
      <c r="D27" s="4"/>
      <c r="E27" s="4">
        <v>5</v>
      </c>
      <c r="F27" s="4"/>
      <c r="G27" s="4"/>
      <c r="H27" s="4"/>
      <c r="I27" s="4"/>
      <c r="J27" s="4"/>
      <c r="K27" s="4"/>
      <c r="L27" s="4"/>
      <c r="M27" s="4"/>
      <c r="N27" s="4">
        <v>2</v>
      </c>
      <c r="O27" s="4">
        <v>0</v>
      </c>
      <c r="P27" s="4">
        <f t="shared" ref="P27:P57" si="9">O27+N27+M27+L27+K27+J27+I27+H27+G27+F27+E27+D27</f>
        <v>7</v>
      </c>
      <c r="Q27" s="20"/>
      <c r="R27" s="30"/>
    </row>
    <row r="28" spans="1:18" s="5" customFormat="1" ht="12.75" customHeight="1" x14ac:dyDescent="0.2">
      <c r="A28" s="28" t="s">
        <v>34</v>
      </c>
      <c r="B28" s="30"/>
      <c r="C28" s="7" t="s">
        <v>23</v>
      </c>
      <c r="D28" s="7"/>
      <c r="E28" s="7">
        <v>3</v>
      </c>
      <c r="F28" s="7"/>
      <c r="G28" s="7"/>
      <c r="H28" s="7"/>
      <c r="I28" s="7"/>
      <c r="J28" s="7"/>
      <c r="K28" s="7">
        <v>1</v>
      </c>
      <c r="L28" s="7">
        <v>1</v>
      </c>
      <c r="M28" s="7"/>
      <c r="N28" s="7"/>
      <c r="O28" s="7">
        <v>0</v>
      </c>
      <c r="P28" s="7">
        <f t="shared" si="9"/>
        <v>5</v>
      </c>
      <c r="Q28" s="15">
        <f>P28+P29</f>
        <v>8</v>
      </c>
      <c r="R28" s="16">
        <f>Q28-D28-D29</f>
        <v>8</v>
      </c>
    </row>
    <row r="29" spans="1:18" s="10" customFormat="1" ht="12.75" customHeight="1" x14ac:dyDescent="0.25">
      <c r="A29" s="29"/>
      <c r="B29" s="30"/>
      <c r="C29" s="7" t="s">
        <v>24</v>
      </c>
      <c r="D29" s="7"/>
      <c r="E29" s="7">
        <v>1</v>
      </c>
      <c r="F29" s="7"/>
      <c r="G29" s="7"/>
      <c r="H29" s="7"/>
      <c r="I29" s="7"/>
      <c r="J29" s="7"/>
      <c r="K29" s="7"/>
      <c r="L29" s="7">
        <v>1</v>
      </c>
      <c r="M29" s="7"/>
      <c r="N29" s="7">
        <v>1</v>
      </c>
      <c r="O29" s="7">
        <v>0</v>
      </c>
      <c r="P29" s="7">
        <f t="shared" si="9"/>
        <v>3</v>
      </c>
      <c r="Q29" s="15"/>
      <c r="R29" s="31"/>
    </row>
    <row r="30" spans="1:18" s="5" customFormat="1" ht="12.75" x14ac:dyDescent="0.2">
      <c r="A30" s="20" t="s">
        <v>35</v>
      </c>
      <c r="B30" s="20">
        <v>180</v>
      </c>
      <c r="C30" s="4" t="s">
        <v>23</v>
      </c>
      <c r="D30" s="4">
        <v>4</v>
      </c>
      <c r="E30" s="4">
        <v>24</v>
      </c>
      <c r="F30" s="4">
        <v>6</v>
      </c>
      <c r="G30" s="4">
        <v>4</v>
      </c>
      <c r="H30" s="4">
        <v>5</v>
      </c>
      <c r="I30" s="4">
        <v>5</v>
      </c>
      <c r="J30" s="4">
        <v>1</v>
      </c>
      <c r="K30" s="4">
        <v>11</v>
      </c>
      <c r="L30" s="4">
        <v>8</v>
      </c>
      <c r="M30" s="4">
        <v>2</v>
      </c>
      <c r="N30" s="4">
        <v>11</v>
      </c>
      <c r="O30" s="4">
        <v>0</v>
      </c>
      <c r="P30" s="4">
        <f t="shared" si="9"/>
        <v>81</v>
      </c>
      <c r="Q30" s="20">
        <f t="shared" ref="Q30" si="10">P30+P31</f>
        <v>167</v>
      </c>
      <c r="R30" s="21">
        <f>Q30-D30-D31</f>
        <v>158</v>
      </c>
    </row>
    <row r="31" spans="1:18" s="5" customFormat="1" ht="12.75" customHeight="1" x14ac:dyDescent="0.2">
      <c r="A31" s="20"/>
      <c r="B31" s="20"/>
      <c r="C31" s="4" t="s">
        <v>24</v>
      </c>
      <c r="D31" s="4">
        <v>5</v>
      </c>
      <c r="E31" s="4">
        <v>20</v>
      </c>
      <c r="F31" s="4">
        <v>11</v>
      </c>
      <c r="G31" s="4">
        <v>3</v>
      </c>
      <c r="H31" s="4">
        <v>2</v>
      </c>
      <c r="I31" s="4">
        <v>4</v>
      </c>
      <c r="J31" s="4"/>
      <c r="K31" s="4">
        <v>19</v>
      </c>
      <c r="L31" s="4">
        <v>12</v>
      </c>
      <c r="M31" s="4">
        <v>4</v>
      </c>
      <c r="N31" s="4">
        <v>6</v>
      </c>
      <c r="O31" s="4">
        <v>0</v>
      </c>
      <c r="P31" s="4">
        <f t="shared" si="9"/>
        <v>86</v>
      </c>
      <c r="Q31" s="20"/>
      <c r="R31" s="30"/>
    </row>
    <row r="32" spans="1:18" s="5" customFormat="1" ht="12.75" customHeight="1" x14ac:dyDescent="0.2">
      <c r="A32" s="28" t="s">
        <v>36</v>
      </c>
      <c r="B32" s="20"/>
      <c r="C32" s="7" t="s">
        <v>23</v>
      </c>
      <c r="D32" s="7"/>
      <c r="E32" s="7">
        <v>2</v>
      </c>
      <c r="F32" s="7">
        <v>1</v>
      </c>
      <c r="G32" s="7">
        <v>2</v>
      </c>
      <c r="H32" s="7"/>
      <c r="I32" s="7"/>
      <c r="J32" s="7"/>
      <c r="K32" s="7"/>
      <c r="L32" s="7">
        <v>1</v>
      </c>
      <c r="M32" s="7"/>
      <c r="N32" s="7">
        <v>3</v>
      </c>
      <c r="O32" s="7">
        <v>0</v>
      </c>
      <c r="P32" s="7">
        <f t="shared" si="9"/>
        <v>9</v>
      </c>
      <c r="Q32" s="15">
        <f t="shared" ref="Q32" si="11">P32+P33</f>
        <v>54</v>
      </c>
      <c r="R32" s="16">
        <f>Q32-D32-D33</f>
        <v>54</v>
      </c>
    </row>
    <row r="33" spans="1:18" s="5" customFormat="1" ht="12.75" customHeight="1" x14ac:dyDescent="0.2">
      <c r="A33" s="29"/>
      <c r="B33" s="20"/>
      <c r="C33" s="7" t="s">
        <v>24</v>
      </c>
      <c r="D33" s="7"/>
      <c r="E33" s="7">
        <v>8</v>
      </c>
      <c r="F33" s="7">
        <v>1</v>
      </c>
      <c r="G33" s="7"/>
      <c r="H33" s="7">
        <v>2</v>
      </c>
      <c r="I33" s="7">
        <v>2</v>
      </c>
      <c r="J33" s="7"/>
      <c r="K33" s="7">
        <v>16</v>
      </c>
      <c r="L33" s="7">
        <v>10</v>
      </c>
      <c r="M33" s="7">
        <v>2</v>
      </c>
      <c r="N33" s="7">
        <v>4</v>
      </c>
      <c r="O33" s="7">
        <v>0</v>
      </c>
      <c r="P33" s="7">
        <f t="shared" si="9"/>
        <v>45</v>
      </c>
      <c r="Q33" s="15"/>
      <c r="R33" s="31"/>
    </row>
    <row r="34" spans="1:18" s="5" customFormat="1" ht="12.75" customHeight="1" x14ac:dyDescent="0.2">
      <c r="A34" s="20" t="s">
        <v>37</v>
      </c>
      <c r="B34" s="38">
        <v>90</v>
      </c>
      <c r="C34" s="4" t="s">
        <v>23</v>
      </c>
      <c r="D34" s="4">
        <v>3</v>
      </c>
      <c r="E34" s="4">
        <v>15</v>
      </c>
      <c r="F34" s="4">
        <v>4</v>
      </c>
      <c r="G34" s="4">
        <v>2</v>
      </c>
      <c r="H34" s="4">
        <v>1</v>
      </c>
      <c r="I34" s="4">
        <v>1</v>
      </c>
      <c r="J34" s="4"/>
      <c r="K34" s="4">
        <v>4</v>
      </c>
      <c r="L34" s="4">
        <v>9</v>
      </c>
      <c r="M34" s="4"/>
      <c r="N34" s="4">
        <v>2</v>
      </c>
      <c r="O34" s="4">
        <v>0</v>
      </c>
      <c r="P34" s="4">
        <f t="shared" si="9"/>
        <v>41</v>
      </c>
      <c r="Q34" s="20">
        <f t="shared" ref="Q34" si="12">P34+P35</f>
        <v>88</v>
      </c>
      <c r="R34" s="21">
        <f>Q34-D34-D35</f>
        <v>84</v>
      </c>
    </row>
    <row r="35" spans="1:18" s="5" customFormat="1" ht="12.75" customHeight="1" x14ac:dyDescent="0.2">
      <c r="A35" s="20"/>
      <c r="B35" s="45"/>
      <c r="C35" s="4" t="s">
        <v>24</v>
      </c>
      <c r="D35" s="4">
        <v>1</v>
      </c>
      <c r="E35" s="4">
        <v>12</v>
      </c>
      <c r="F35" s="4">
        <v>2</v>
      </c>
      <c r="G35" s="4">
        <v>1</v>
      </c>
      <c r="H35" s="4">
        <v>2</v>
      </c>
      <c r="I35" s="4">
        <v>4</v>
      </c>
      <c r="J35" s="4"/>
      <c r="K35" s="4">
        <v>11</v>
      </c>
      <c r="L35" s="4">
        <v>6</v>
      </c>
      <c r="M35" s="4">
        <v>2</v>
      </c>
      <c r="N35" s="4">
        <v>6</v>
      </c>
      <c r="O35" s="4">
        <v>0</v>
      </c>
      <c r="P35" s="4">
        <f t="shared" si="9"/>
        <v>47</v>
      </c>
      <c r="Q35" s="20"/>
      <c r="R35" s="30"/>
    </row>
    <row r="36" spans="1:18" s="5" customFormat="1" ht="12.75" customHeight="1" x14ac:dyDescent="0.2">
      <c r="A36" s="28" t="s">
        <v>38</v>
      </c>
      <c r="B36" s="45"/>
      <c r="C36" s="7" t="s">
        <v>23</v>
      </c>
      <c r="D36" s="7"/>
      <c r="E36" s="7">
        <v>1</v>
      </c>
      <c r="F36" s="7">
        <v>2</v>
      </c>
      <c r="G36" s="7">
        <v>1</v>
      </c>
      <c r="H36" s="7"/>
      <c r="I36" s="7"/>
      <c r="J36" s="7"/>
      <c r="K36" s="7">
        <v>2</v>
      </c>
      <c r="L36" s="7">
        <v>2</v>
      </c>
      <c r="M36" s="7"/>
      <c r="N36" s="7"/>
      <c r="O36" s="7">
        <v>0</v>
      </c>
      <c r="P36" s="7">
        <f t="shared" si="9"/>
        <v>8</v>
      </c>
      <c r="Q36" s="15">
        <f t="shared" ref="Q36" si="13">P36+P37</f>
        <v>21</v>
      </c>
      <c r="R36" s="16">
        <f>Q36-D36-D37</f>
        <v>21</v>
      </c>
    </row>
    <row r="37" spans="1:18" s="5" customFormat="1" ht="12.75" customHeight="1" x14ac:dyDescent="0.2">
      <c r="A37" s="29"/>
      <c r="B37" s="27"/>
      <c r="C37" s="7" t="s">
        <v>24</v>
      </c>
      <c r="D37" s="7"/>
      <c r="E37" s="7">
        <v>4</v>
      </c>
      <c r="F37" s="7">
        <v>2</v>
      </c>
      <c r="G37" s="7"/>
      <c r="H37" s="7"/>
      <c r="I37" s="7">
        <v>1</v>
      </c>
      <c r="J37" s="7"/>
      <c r="K37" s="7">
        <v>1</v>
      </c>
      <c r="L37" s="7"/>
      <c r="M37" s="7">
        <v>3</v>
      </c>
      <c r="N37" s="7">
        <v>2</v>
      </c>
      <c r="O37" s="7">
        <v>0</v>
      </c>
      <c r="P37" s="7">
        <f t="shared" si="9"/>
        <v>13</v>
      </c>
      <c r="Q37" s="15"/>
      <c r="R37" s="31"/>
    </row>
    <row r="38" spans="1:18" s="5" customFormat="1" ht="12.75" customHeight="1" x14ac:dyDescent="0.2">
      <c r="A38" s="20" t="s">
        <v>39</v>
      </c>
      <c r="B38" s="38">
        <v>90</v>
      </c>
      <c r="C38" s="4" t="s">
        <v>23</v>
      </c>
      <c r="D38" s="4">
        <v>2</v>
      </c>
      <c r="E38" s="4">
        <v>20</v>
      </c>
      <c r="F38" s="4">
        <v>2</v>
      </c>
      <c r="G38" s="4"/>
      <c r="H38" s="4">
        <v>1</v>
      </c>
      <c r="I38" s="4">
        <v>1</v>
      </c>
      <c r="J38" s="4"/>
      <c r="K38" s="4">
        <v>3</v>
      </c>
      <c r="L38" s="4">
        <v>6</v>
      </c>
      <c r="M38" s="4">
        <v>1</v>
      </c>
      <c r="N38" s="4">
        <v>6</v>
      </c>
      <c r="O38" s="4">
        <v>0</v>
      </c>
      <c r="P38" s="4">
        <f t="shared" si="9"/>
        <v>42</v>
      </c>
      <c r="Q38" s="20">
        <f t="shared" ref="Q38" si="14">P38+P39</f>
        <v>70</v>
      </c>
      <c r="R38" s="21">
        <f>Q38-D38-D39</f>
        <v>66</v>
      </c>
    </row>
    <row r="39" spans="1:18" s="5" customFormat="1" ht="12.75" customHeight="1" x14ac:dyDescent="0.2">
      <c r="A39" s="20"/>
      <c r="B39" s="45"/>
      <c r="C39" s="4" t="s">
        <v>24</v>
      </c>
      <c r="D39" s="4">
        <v>2</v>
      </c>
      <c r="E39" s="4">
        <v>11</v>
      </c>
      <c r="F39" s="4">
        <v>2</v>
      </c>
      <c r="G39" s="4"/>
      <c r="H39" s="4"/>
      <c r="I39" s="4"/>
      <c r="J39" s="4"/>
      <c r="K39" s="4">
        <v>6</v>
      </c>
      <c r="L39" s="4">
        <v>4</v>
      </c>
      <c r="M39" s="4">
        <v>1</v>
      </c>
      <c r="N39" s="4">
        <v>2</v>
      </c>
      <c r="O39" s="4">
        <v>0</v>
      </c>
      <c r="P39" s="4">
        <f t="shared" si="9"/>
        <v>28</v>
      </c>
      <c r="Q39" s="20"/>
      <c r="R39" s="30"/>
    </row>
    <row r="40" spans="1:18" s="5" customFormat="1" ht="12.75" customHeight="1" x14ac:dyDescent="0.2">
      <c r="A40" s="28" t="s">
        <v>40</v>
      </c>
      <c r="B40" s="45"/>
      <c r="C40" s="7" t="s">
        <v>23</v>
      </c>
      <c r="D40" s="7"/>
      <c r="E40" s="7">
        <v>2</v>
      </c>
      <c r="F40" s="7">
        <v>2</v>
      </c>
      <c r="G40" s="7">
        <v>1</v>
      </c>
      <c r="H40" s="7"/>
      <c r="I40" s="7"/>
      <c r="J40" s="7"/>
      <c r="K40" s="7">
        <v>2</v>
      </c>
      <c r="L40" s="7">
        <v>3</v>
      </c>
      <c r="M40" s="7"/>
      <c r="N40" s="7">
        <v>1</v>
      </c>
      <c r="O40" s="7">
        <v>0</v>
      </c>
      <c r="P40" s="7">
        <f t="shared" si="9"/>
        <v>11</v>
      </c>
      <c r="Q40" s="15">
        <f t="shared" ref="Q40" si="15">P40+P41</f>
        <v>29</v>
      </c>
      <c r="R40" s="16">
        <f>Q40-D40-D41</f>
        <v>29</v>
      </c>
    </row>
    <row r="41" spans="1:18" s="5" customFormat="1" ht="12.75" customHeight="1" x14ac:dyDescent="0.2">
      <c r="A41" s="29"/>
      <c r="B41" s="27"/>
      <c r="C41" s="7" t="s">
        <v>24</v>
      </c>
      <c r="D41" s="7"/>
      <c r="E41" s="7">
        <v>6</v>
      </c>
      <c r="F41" s="7">
        <v>3</v>
      </c>
      <c r="G41" s="7"/>
      <c r="H41" s="7"/>
      <c r="I41" s="7">
        <v>1</v>
      </c>
      <c r="J41" s="7"/>
      <c r="K41" s="7">
        <v>2</v>
      </c>
      <c r="L41" s="7">
        <v>3</v>
      </c>
      <c r="M41" s="7">
        <v>1</v>
      </c>
      <c r="N41" s="7">
        <v>2</v>
      </c>
      <c r="O41" s="7">
        <v>0</v>
      </c>
      <c r="P41" s="7">
        <f t="shared" si="9"/>
        <v>18</v>
      </c>
      <c r="Q41" s="15"/>
      <c r="R41" s="31"/>
    </row>
    <row r="42" spans="1:18" s="5" customFormat="1" ht="12.75" x14ac:dyDescent="0.2">
      <c r="A42" s="20" t="s">
        <v>41</v>
      </c>
      <c r="B42" s="20">
        <v>60</v>
      </c>
      <c r="C42" s="4" t="s">
        <v>23</v>
      </c>
      <c r="D42" s="4"/>
      <c r="E42" s="4">
        <v>20</v>
      </c>
      <c r="F42" s="4">
        <v>2</v>
      </c>
      <c r="G42" s="4"/>
      <c r="H42" s="4"/>
      <c r="I42" s="4"/>
      <c r="J42" s="4"/>
      <c r="K42" s="4">
        <v>1</v>
      </c>
      <c r="L42" s="4">
        <v>3</v>
      </c>
      <c r="M42" s="4">
        <v>1</v>
      </c>
      <c r="N42" s="4"/>
      <c r="O42" s="4">
        <v>0</v>
      </c>
      <c r="P42" s="4">
        <f t="shared" si="9"/>
        <v>27</v>
      </c>
      <c r="Q42" s="20">
        <f t="shared" ref="Q42" si="16">P42+P43</f>
        <v>48</v>
      </c>
      <c r="R42" s="21">
        <f t="shared" ref="R42" si="17">Q42-D42-D43</f>
        <v>48</v>
      </c>
    </row>
    <row r="43" spans="1:18" s="5" customFormat="1" ht="12.75" customHeight="1" x14ac:dyDescent="0.2">
      <c r="A43" s="20"/>
      <c r="B43" s="20"/>
      <c r="C43" s="4" t="s">
        <v>24</v>
      </c>
      <c r="D43" s="4"/>
      <c r="E43" s="4">
        <v>8</v>
      </c>
      <c r="F43" s="4">
        <v>1</v>
      </c>
      <c r="G43" s="4"/>
      <c r="H43" s="4"/>
      <c r="I43" s="4">
        <v>4</v>
      </c>
      <c r="J43" s="4"/>
      <c r="K43" s="4">
        <v>4</v>
      </c>
      <c r="L43" s="4">
        <v>4</v>
      </c>
      <c r="M43" s="4"/>
      <c r="N43" s="4"/>
      <c r="O43" s="4">
        <v>0</v>
      </c>
      <c r="P43" s="4">
        <f t="shared" si="9"/>
        <v>21</v>
      </c>
      <c r="Q43" s="20"/>
      <c r="R43" s="30"/>
    </row>
    <row r="44" spans="1:18" s="5" customFormat="1" ht="12.75" customHeight="1" x14ac:dyDescent="0.2">
      <c r="A44" s="15" t="s">
        <v>42</v>
      </c>
      <c r="B44" s="20"/>
      <c r="C44" s="7" t="s">
        <v>23</v>
      </c>
      <c r="D44" s="7"/>
      <c r="E44" s="7">
        <v>3</v>
      </c>
      <c r="F44" s="7">
        <v>3</v>
      </c>
      <c r="G44" s="7"/>
      <c r="H44" s="7"/>
      <c r="I44" s="7"/>
      <c r="J44" s="7"/>
      <c r="K44" s="7"/>
      <c r="L44" s="7">
        <v>1</v>
      </c>
      <c r="M44" s="7"/>
      <c r="N44" s="7">
        <v>2</v>
      </c>
      <c r="O44" s="7">
        <v>0</v>
      </c>
      <c r="P44" s="7">
        <f t="shared" si="9"/>
        <v>9</v>
      </c>
      <c r="Q44" s="15">
        <f>P44+P45</f>
        <v>20</v>
      </c>
      <c r="R44" s="16">
        <f t="shared" ref="R44" si="18">Q44-D44-D45</f>
        <v>20</v>
      </c>
    </row>
    <row r="45" spans="1:18" s="5" customFormat="1" ht="12.75" customHeight="1" x14ac:dyDescent="0.2">
      <c r="A45" s="15"/>
      <c r="B45" s="20"/>
      <c r="C45" s="7" t="s">
        <v>24</v>
      </c>
      <c r="D45" s="7"/>
      <c r="E45" s="7">
        <v>1</v>
      </c>
      <c r="F45" s="7">
        <v>2</v>
      </c>
      <c r="G45" s="7"/>
      <c r="H45" s="7">
        <v>2</v>
      </c>
      <c r="I45" s="7"/>
      <c r="J45" s="7"/>
      <c r="K45" s="7">
        <v>3</v>
      </c>
      <c r="L45" s="7"/>
      <c r="M45" s="7">
        <v>3</v>
      </c>
      <c r="N45" s="7"/>
      <c r="O45" s="7">
        <v>0</v>
      </c>
      <c r="P45" s="7">
        <f t="shared" si="9"/>
        <v>11</v>
      </c>
      <c r="Q45" s="15"/>
      <c r="R45" s="31"/>
    </row>
    <row r="46" spans="1:18" s="5" customFormat="1" ht="12.75" x14ac:dyDescent="0.2">
      <c r="A46" s="20" t="s">
        <v>43</v>
      </c>
      <c r="B46" s="20">
        <v>60</v>
      </c>
      <c r="C46" s="4" t="s">
        <v>23</v>
      </c>
      <c r="D46" s="4"/>
      <c r="E46" s="4">
        <v>11</v>
      </c>
      <c r="F46" s="4"/>
      <c r="G46" s="4"/>
      <c r="H46" s="4">
        <v>2</v>
      </c>
      <c r="I46" s="4">
        <v>2</v>
      </c>
      <c r="J46" s="4"/>
      <c r="K46" s="4">
        <v>3</v>
      </c>
      <c r="L46" s="4">
        <v>5</v>
      </c>
      <c r="M46" s="4"/>
      <c r="N46" s="4">
        <v>2</v>
      </c>
      <c r="O46" s="4">
        <v>0</v>
      </c>
      <c r="P46" s="4">
        <f t="shared" si="9"/>
        <v>25</v>
      </c>
      <c r="Q46" s="20">
        <f>P46+P47</f>
        <v>49</v>
      </c>
      <c r="R46" s="21">
        <f t="shared" ref="R46" si="19">Q46-D46-D47</f>
        <v>49</v>
      </c>
    </row>
    <row r="47" spans="1:18" s="5" customFormat="1" ht="12.75" customHeight="1" x14ac:dyDescent="0.2">
      <c r="A47" s="20"/>
      <c r="B47" s="20"/>
      <c r="C47" s="4" t="s">
        <v>24</v>
      </c>
      <c r="D47" s="4"/>
      <c r="E47" s="4">
        <v>7</v>
      </c>
      <c r="F47" s="4">
        <v>2</v>
      </c>
      <c r="G47" s="4"/>
      <c r="H47" s="4"/>
      <c r="I47" s="4"/>
      <c r="J47" s="4"/>
      <c r="K47" s="4">
        <v>8</v>
      </c>
      <c r="L47" s="4">
        <v>5</v>
      </c>
      <c r="M47" s="4">
        <v>2</v>
      </c>
      <c r="N47" s="4"/>
      <c r="O47" s="4">
        <v>0</v>
      </c>
      <c r="P47" s="4">
        <f t="shared" si="9"/>
        <v>24</v>
      </c>
      <c r="Q47" s="20"/>
      <c r="R47" s="30"/>
    </row>
    <row r="48" spans="1:18" s="5" customFormat="1" ht="12.75" customHeight="1" x14ac:dyDescent="0.2">
      <c r="A48" s="28" t="s">
        <v>44</v>
      </c>
      <c r="B48" s="20"/>
      <c r="C48" s="7" t="s">
        <v>23</v>
      </c>
      <c r="D48" s="7"/>
      <c r="E48" s="7"/>
      <c r="F48" s="7">
        <v>1</v>
      </c>
      <c r="G48" s="7">
        <v>1</v>
      </c>
      <c r="H48" s="7"/>
      <c r="I48" s="7"/>
      <c r="J48" s="7"/>
      <c r="K48" s="7">
        <v>1</v>
      </c>
      <c r="L48" s="7">
        <v>1</v>
      </c>
      <c r="M48" s="7"/>
      <c r="N48" s="7"/>
      <c r="O48" s="7">
        <v>0</v>
      </c>
      <c r="P48" s="7">
        <f t="shared" si="9"/>
        <v>4</v>
      </c>
      <c r="Q48" s="15">
        <f t="shared" ref="Q48" si="20">P48+P49</f>
        <v>20</v>
      </c>
      <c r="R48" s="16">
        <f t="shared" ref="R48" si="21">Q48-D48-D49</f>
        <v>20</v>
      </c>
    </row>
    <row r="49" spans="1:18" s="5" customFormat="1" ht="12.75" customHeight="1" x14ac:dyDescent="0.2">
      <c r="A49" s="29"/>
      <c r="B49" s="20"/>
      <c r="C49" s="7" t="s">
        <v>24</v>
      </c>
      <c r="D49" s="7"/>
      <c r="E49" s="7">
        <v>5</v>
      </c>
      <c r="F49" s="7">
        <v>2</v>
      </c>
      <c r="G49" s="7"/>
      <c r="H49" s="7"/>
      <c r="I49" s="7">
        <v>1</v>
      </c>
      <c r="J49" s="7"/>
      <c r="K49" s="7">
        <v>3</v>
      </c>
      <c r="L49" s="7">
        <v>1</v>
      </c>
      <c r="M49" s="7">
        <v>2</v>
      </c>
      <c r="N49" s="7">
        <v>2</v>
      </c>
      <c r="O49" s="7">
        <v>0</v>
      </c>
      <c r="P49" s="7">
        <f t="shared" si="9"/>
        <v>16</v>
      </c>
      <c r="Q49" s="15"/>
      <c r="R49" s="31"/>
    </row>
    <row r="50" spans="1:18" s="5" customFormat="1" ht="12.75" x14ac:dyDescent="0.2">
      <c r="A50" s="20" t="s">
        <v>45</v>
      </c>
      <c r="B50" s="20">
        <v>30</v>
      </c>
      <c r="C50" s="4" t="s">
        <v>23</v>
      </c>
      <c r="D50" s="4"/>
      <c r="E50" s="4">
        <v>10</v>
      </c>
      <c r="F50" s="4"/>
      <c r="G50" s="4"/>
      <c r="H50" s="4"/>
      <c r="I50" s="4"/>
      <c r="J50" s="4"/>
      <c r="K50" s="4">
        <v>1</v>
      </c>
      <c r="L50" s="4">
        <v>1</v>
      </c>
      <c r="M50" s="4"/>
      <c r="N50" s="4"/>
      <c r="O50" s="4">
        <v>0</v>
      </c>
      <c r="P50" s="4">
        <f t="shared" si="9"/>
        <v>12</v>
      </c>
      <c r="Q50" s="20">
        <f t="shared" ref="Q50" si="22">P50+P51</f>
        <v>15</v>
      </c>
      <c r="R50" s="21">
        <f t="shared" ref="R50" si="23">Q50-D50-D51</f>
        <v>15</v>
      </c>
    </row>
    <row r="51" spans="1:18" s="5" customFormat="1" ht="12.75" customHeight="1" x14ac:dyDescent="0.2">
      <c r="A51" s="20"/>
      <c r="B51" s="20"/>
      <c r="C51" s="4" t="s">
        <v>24</v>
      </c>
      <c r="D51" s="4"/>
      <c r="E51" s="4">
        <v>1</v>
      </c>
      <c r="F51" s="4">
        <v>1</v>
      </c>
      <c r="G51" s="4"/>
      <c r="H51" s="4"/>
      <c r="I51" s="4"/>
      <c r="J51" s="4"/>
      <c r="K51" s="4">
        <v>1</v>
      </c>
      <c r="L51" s="4"/>
      <c r="M51" s="4"/>
      <c r="N51" s="4"/>
      <c r="O51" s="4">
        <v>0</v>
      </c>
      <c r="P51" s="4">
        <f t="shared" si="9"/>
        <v>3</v>
      </c>
      <c r="Q51" s="20"/>
      <c r="R51" s="30"/>
    </row>
    <row r="52" spans="1:18" s="5" customFormat="1" ht="12.75" customHeight="1" x14ac:dyDescent="0.2">
      <c r="A52" s="15" t="s">
        <v>46</v>
      </c>
      <c r="B52" s="20"/>
      <c r="C52" s="7" t="s">
        <v>23</v>
      </c>
      <c r="D52" s="7"/>
      <c r="E52" s="7">
        <v>5</v>
      </c>
      <c r="F52" s="7"/>
      <c r="G52" s="7"/>
      <c r="H52" s="7"/>
      <c r="I52" s="7">
        <v>2</v>
      </c>
      <c r="J52" s="7"/>
      <c r="K52" s="7"/>
      <c r="L52" s="7">
        <v>3</v>
      </c>
      <c r="M52" s="7"/>
      <c r="N52" s="7">
        <v>1</v>
      </c>
      <c r="O52" s="7">
        <v>0</v>
      </c>
      <c r="P52" s="7">
        <f t="shared" si="9"/>
        <v>11</v>
      </c>
      <c r="Q52" s="15">
        <f t="shared" ref="Q52" si="24">P52+P53</f>
        <v>14</v>
      </c>
      <c r="R52" s="16">
        <f t="shared" ref="R52" si="25">Q52-D52-D53</f>
        <v>14</v>
      </c>
    </row>
    <row r="53" spans="1:18" s="5" customFormat="1" ht="12.75" customHeight="1" x14ac:dyDescent="0.2">
      <c r="A53" s="15"/>
      <c r="B53" s="20"/>
      <c r="C53" s="7" t="s">
        <v>24</v>
      </c>
      <c r="D53" s="7"/>
      <c r="E53" s="7">
        <v>2</v>
      </c>
      <c r="F53" s="7"/>
      <c r="G53" s="7"/>
      <c r="H53" s="7"/>
      <c r="I53" s="7"/>
      <c r="J53" s="7"/>
      <c r="K53" s="7">
        <v>1</v>
      </c>
      <c r="L53" s="7"/>
      <c r="M53" s="7"/>
      <c r="N53" s="7"/>
      <c r="O53" s="7">
        <v>0</v>
      </c>
      <c r="P53" s="7">
        <f t="shared" si="9"/>
        <v>3</v>
      </c>
      <c r="Q53" s="15"/>
      <c r="R53" s="31"/>
    </row>
    <row r="54" spans="1:18" s="5" customFormat="1" ht="12.75" x14ac:dyDescent="0.2">
      <c r="A54" s="20" t="s">
        <v>47</v>
      </c>
      <c r="B54" s="20">
        <v>60</v>
      </c>
      <c r="C54" s="4" t="s">
        <v>23</v>
      </c>
      <c r="D54" s="4">
        <v>3</v>
      </c>
      <c r="E54" s="4">
        <v>11</v>
      </c>
      <c r="F54" s="4">
        <v>1</v>
      </c>
      <c r="G54" s="4"/>
      <c r="H54" s="4"/>
      <c r="I54" s="4">
        <v>1</v>
      </c>
      <c r="J54" s="4"/>
      <c r="K54" s="4">
        <v>1</v>
      </c>
      <c r="L54" s="4">
        <v>3</v>
      </c>
      <c r="M54" s="4">
        <v>2</v>
      </c>
      <c r="N54" s="4">
        <v>1</v>
      </c>
      <c r="O54" s="4">
        <v>0</v>
      </c>
      <c r="P54" s="4">
        <f t="shared" si="9"/>
        <v>23</v>
      </c>
      <c r="Q54" s="20">
        <f t="shared" ref="Q54" si="26">P54+P55</f>
        <v>38</v>
      </c>
      <c r="R54" s="21">
        <f t="shared" ref="R54" si="27">Q54-D54-D55</f>
        <v>35</v>
      </c>
    </row>
    <row r="55" spans="1:18" s="5" customFormat="1" ht="12.75" customHeight="1" x14ac:dyDescent="0.2">
      <c r="A55" s="20"/>
      <c r="B55" s="20"/>
      <c r="C55" s="4" t="s">
        <v>24</v>
      </c>
      <c r="D55" s="4"/>
      <c r="E55" s="4">
        <v>8</v>
      </c>
      <c r="F55" s="4"/>
      <c r="G55" s="4"/>
      <c r="H55" s="4"/>
      <c r="I55" s="4">
        <v>1</v>
      </c>
      <c r="J55" s="4"/>
      <c r="K55" s="4">
        <v>4</v>
      </c>
      <c r="L55" s="4">
        <v>2</v>
      </c>
      <c r="M55" s="4"/>
      <c r="N55" s="4"/>
      <c r="O55" s="4">
        <v>0</v>
      </c>
      <c r="P55" s="4">
        <f t="shared" si="9"/>
        <v>15</v>
      </c>
      <c r="Q55" s="20"/>
      <c r="R55" s="30"/>
    </row>
    <row r="56" spans="1:18" s="5" customFormat="1" ht="12.75" customHeight="1" x14ac:dyDescent="0.2">
      <c r="A56" s="15" t="s">
        <v>48</v>
      </c>
      <c r="B56" s="20"/>
      <c r="C56" s="7" t="s">
        <v>23</v>
      </c>
      <c r="D56" s="7"/>
      <c r="E56" s="7">
        <v>1</v>
      </c>
      <c r="F56" s="7">
        <v>3</v>
      </c>
      <c r="G56" s="7"/>
      <c r="H56" s="7"/>
      <c r="I56" s="7"/>
      <c r="J56" s="7"/>
      <c r="K56" s="7">
        <v>1</v>
      </c>
      <c r="L56" s="7">
        <v>5</v>
      </c>
      <c r="M56" s="7"/>
      <c r="N56" s="7">
        <v>1</v>
      </c>
      <c r="O56" s="7">
        <v>0</v>
      </c>
      <c r="P56" s="7">
        <f t="shared" si="9"/>
        <v>11</v>
      </c>
      <c r="Q56" s="15">
        <f t="shared" ref="Q56" si="28">P56+P57</f>
        <v>29</v>
      </c>
      <c r="R56" s="16">
        <f t="shared" ref="R56" si="29">Q56-D56-D57</f>
        <v>29</v>
      </c>
    </row>
    <row r="57" spans="1:18" s="5" customFormat="1" ht="12.75" customHeight="1" x14ac:dyDescent="0.2">
      <c r="A57" s="15"/>
      <c r="B57" s="20"/>
      <c r="C57" s="7" t="s">
        <v>24</v>
      </c>
      <c r="D57" s="7"/>
      <c r="E57" s="7">
        <v>8</v>
      </c>
      <c r="F57" s="7">
        <v>2</v>
      </c>
      <c r="G57" s="7"/>
      <c r="H57" s="7">
        <v>1</v>
      </c>
      <c r="I57" s="7">
        <v>1</v>
      </c>
      <c r="J57" s="7"/>
      <c r="K57" s="7">
        <v>1</v>
      </c>
      <c r="L57" s="7">
        <v>2</v>
      </c>
      <c r="M57" s="7">
        <v>1</v>
      </c>
      <c r="N57" s="7">
        <v>2</v>
      </c>
      <c r="O57" s="7">
        <v>0</v>
      </c>
      <c r="P57" s="7">
        <f t="shared" si="9"/>
        <v>18</v>
      </c>
      <c r="Q57" s="15"/>
      <c r="R57" s="31"/>
    </row>
    <row r="58" spans="1:18" s="5" customFormat="1" ht="12.75" x14ac:dyDescent="0.2">
      <c r="A58" s="15" t="s">
        <v>49</v>
      </c>
      <c r="B58" s="22">
        <f>B26+B30+B34+B38+B42+B46+B50+B54</f>
        <v>600</v>
      </c>
      <c r="C58" s="7" t="s">
        <v>23</v>
      </c>
      <c r="D58" s="7">
        <f>D26+D28+D30+D32+D34+D36+D38+D40+D42+D44+D46+D48+D50+D52+D54+D56</f>
        <v>12</v>
      </c>
      <c r="E58" s="7">
        <f t="shared" ref="E58:O59" si="30">E26+E28+E30+E32+E34+E36+E38+E40+E42+E44+E46+E48+E50+E52+E54+E56</f>
        <v>134</v>
      </c>
      <c r="F58" s="7">
        <f t="shared" si="30"/>
        <v>27</v>
      </c>
      <c r="G58" s="7">
        <f t="shared" si="30"/>
        <v>12</v>
      </c>
      <c r="H58" s="7">
        <f t="shared" si="30"/>
        <v>9</v>
      </c>
      <c r="I58" s="7">
        <f t="shared" si="30"/>
        <v>12</v>
      </c>
      <c r="J58" s="7">
        <f t="shared" si="30"/>
        <v>1</v>
      </c>
      <c r="K58" s="7">
        <f t="shared" si="30"/>
        <v>32</v>
      </c>
      <c r="L58" s="7">
        <f t="shared" si="30"/>
        <v>53</v>
      </c>
      <c r="M58" s="7">
        <f t="shared" si="30"/>
        <v>6</v>
      </c>
      <c r="N58" s="7">
        <f t="shared" si="30"/>
        <v>30</v>
      </c>
      <c r="O58" s="7">
        <f t="shared" si="30"/>
        <v>0</v>
      </c>
      <c r="P58" s="7">
        <f>P26+P28+P30+P32+P34+P36+P38+P40+P42+P44+P46+P48+P50+P52+P54+P56</f>
        <v>328</v>
      </c>
      <c r="Q58" s="15">
        <f>Q26+Q28+Q30+Q32+Q34+Q36+Q38+Q40+Q42+Q44+Q46+Q48+Q50+Q52+Q54+Q56</f>
        <v>686</v>
      </c>
      <c r="R58" s="32">
        <f>Q58-D58-D59</f>
        <v>666</v>
      </c>
    </row>
    <row r="59" spans="1:18" s="5" customFormat="1" ht="12.75" customHeight="1" x14ac:dyDescent="0.2">
      <c r="A59" s="15"/>
      <c r="B59" s="22"/>
      <c r="C59" s="7" t="s">
        <v>24</v>
      </c>
      <c r="D59" s="7">
        <f>D27+D29+D31+D33+D35+D37+D39+D41+D43+D45+D47+D49+D51+D53+D55+D57</f>
        <v>8</v>
      </c>
      <c r="E59" s="7">
        <f t="shared" si="30"/>
        <v>107</v>
      </c>
      <c r="F59" s="7">
        <f t="shared" si="30"/>
        <v>31</v>
      </c>
      <c r="G59" s="7">
        <f t="shared" si="30"/>
        <v>4</v>
      </c>
      <c r="H59" s="7">
        <f t="shared" si="30"/>
        <v>9</v>
      </c>
      <c r="I59" s="7">
        <f t="shared" si="30"/>
        <v>19</v>
      </c>
      <c r="J59" s="7">
        <f t="shared" si="30"/>
        <v>0</v>
      </c>
      <c r="K59" s="7">
        <f t="shared" si="30"/>
        <v>80</v>
      </c>
      <c r="L59" s="7">
        <f t="shared" si="30"/>
        <v>50</v>
      </c>
      <c r="M59" s="7">
        <f t="shared" si="30"/>
        <v>21</v>
      </c>
      <c r="N59" s="7">
        <f t="shared" si="30"/>
        <v>29</v>
      </c>
      <c r="O59" s="7">
        <f t="shared" si="30"/>
        <v>0</v>
      </c>
      <c r="P59" s="7">
        <f>P27+P29+P31+P33+P35+P37+P39+P41+P43+P45+P47+P49+P51+P53+P55+P57</f>
        <v>358</v>
      </c>
      <c r="Q59" s="15"/>
      <c r="R59" s="33"/>
    </row>
    <row r="60" spans="1:18" s="5" customFormat="1" ht="6.75" customHeight="1" x14ac:dyDescent="0.2">
      <c r="A60" s="43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44"/>
    </row>
    <row r="61" spans="1:18" s="9" customFormat="1" ht="38.25" x14ac:dyDescent="0.2">
      <c r="A61" s="1" t="s">
        <v>4</v>
      </c>
      <c r="B61" s="1" t="s">
        <v>5</v>
      </c>
      <c r="C61" s="1" t="s">
        <v>6</v>
      </c>
      <c r="D61" s="1" t="s">
        <v>7</v>
      </c>
      <c r="E61" s="1" t="s">
        <v>8</v>
      </c>
      <c r="F61" s="1" t="s">
        <v>9</v>
      </c>
      <c r="G61" s="1" t="s">
        <v>10</v>
      </c>
      <c r="H61" s="1" t="s">
        <v>11</v>
      </c>
      <c r="I61" s="1" t="s">
        <v>12</v>
      </c>
      <c r="J61" s="1" t="s">
        <v>13</v>
      </c>
      <c r="K61" s="1" t="s">
        <v>14</v>
      </c>
      <c r="L61" s="1" t="s">
        <v>15</v>
      </c>
      <c r="M61" s="1" t="s">
        <v>16</v>
      </c>
      <c r="N61" s="1" t="s">
        <v>17</v>
      </c>
      <c r="O61" s="1" t="s">
        <v>18</v>
      </c>
      <c r="P61" s="1" t="s">
        <v>19</v>
      </c>
      <c r="Q61" s="1" t="s">
        <v>20</v>
      </c>
      <c r="R61" s="1" t="s">
        <v>21</v>
      </c>
    </row>
    <row r="62" spans="1:18" s="5" customFormat="1" ht="12.75" x14ac:dyDescent="0.2">
      <c r="A62" s="27" t="s">
        <v>50</v>
      </c>
      <c r="B62" s="27">
        <v>60</v>
      </c>
      <c r="C62" s="11" t="s">
        <v>23</v>
      </c>
      <c r="D62" s="11"/>
      <c r="E62" s="11">
        <v>8</v>
      </c>
      <c r="F62" s="11">
        <v>2</v>
      </c>
      <c r="G62" s="11"/>
      <c r="H62" s="11"/>
      <c r="I62" s="11"/>
      <c r="J62" s="11"/>
      <c r="K62" s="11"/>
      <c r="L62" s="11"/>
      <c r="M62" s="11"/>
      <c r="N62" s="11">
        <v>1</v>
      </c>
      <c r="O62" s="11"/>
      <c r="P62" s="4">
        <f>O62+N62+M62+L62+K62+J62+I62+H62+G62+F62+E62+D62</f>
        <v>11</v>
      </c>
      <c r="Q62" s="27">
        <f t="shared" ref="Q62:Q76" si="31">P62+P63</f>
        <v>19</v>
      </c>
      <c r="R62" s="21">
        <f>Q62-D62-D63</f>
        <v>19</v>
      </c>
    </row>
    <row r="63" spans="1:18" s="5" customFormat="1" ht="12.75" x14ac:dyDescent="0.2">
      <c r="A63" s="20"/>
      <c r="B63" s="20"/>
      <c r="C63" s="4" t="s">
        <v>24</v>
      </c>
      <c r="D63" s="4"/>
      <c r="E63" s="4">
        <v>6</v>
      </c>
      <c r="F63" s="4"/>
      <c r="G63" s="4"/>
      <c r="H63" s="4"/>
      <c r="I63" s="4"/>
      <c r="J63" s="4"/>
      <c r="K63" s="4"/>
      <c r="L63" s="4"/>
      <c r="M63" s="4"/>
      <c r="N63" s="4">
        <v>2</v>
      </c>
      <c r="O63" s="4"/>
      <c r="P63" s="4">
        <f t="shared" ref="P63:P75" si="32">O63+N63+M63+L63+K63+J63+I63+H63+G63+F63+E63+D63</f>
        <v>8</v>
      </c>
      <c r="Q63" s="20"/>
      <c r="R63" s="21"/>
    </row>
    <row r="64" spans="1:18" s="5" customFormat="1" ht="12.75" x14ac:dyDescent="0.2">
      <c r="A64" s="15" t="s">
        <v>51</v>
      </c>
      <c r="B64" s="15">
        <v>180</v>
      </c>
      <c r="C64" s="7" t="s">
        <v>23</v>
      </c>
      <c r="D64" s="7">
        <v>5</v>
      </c>
      <c r="E64" s="7">
        <v>59</v>
      </c>
      <c r="F64" s="7">
        <v>7</v>
      </c>
      <c r="G64" s="7">
        <v>2</v>
      </c>
      <c r="H64" s="7">
        <v>3</v>
      </c>
      <c r="I64" s="7">
        <v>7</v>
      </c>
      <c r="J64" s="7">
        <v>1</v>
      </c>
      <c r="K64" s="7">
        <v>10</v>
      </c>
      <c r="L64" s="7">
        <v>17</v>
      </c>
      <c r="M64" s="7">
        <v>3</v>
      </c>
      <c r="N64" s="7">
        <v>15</v>
      </c>
      <c r="O64" s="7"/>
      <c r="P64" s="7">
        <f t="shared" si="32"/>
        <v>129</v>
      </c>
      <c r="Q64" s="15">
        <f t="shared" si="31"/>
        <v>221</v>
      </c>
      <c r="R64" s="16">
        <f t="shared" ref="R64" si="33">Q64-D64-D65</f>
        <v>213</v>
      </c>
    </row>
    <row r="65" spans="1:18" s="5" customFormat="1" ht="12.75" x14ac:dyDescent="0.2">
      <c r="A65" s="15"/>
      <c r="B65" s="15"/>
      <c r="C65" s="7" t="s">
        <v>24</v>
      </c>
      <c r="D65" s="7">
        <v>3</v>
      </c>
      <c r="E65" s="7">
        <v>30</v>
      </c>
      <c r="F65" s="7">
        <v>11</v>
      </c>
      <c r="G65" s="7">
        <v>1</v>
      </c>
      <c r="H65" s="7">
        <v>2</v>
      </c>
      <c r="I65" s="7">
        <v>3</v>
      </c>
      <c r="J65" s="7"/>
      <c r="K65" s="7">
        <v>9</v>
      </c>
      <c r="L65" s="7">
        <v>21</v>
      </c>
      <c r="M65" s="7">
        <v>4</v>
      </c>
      <c r="N65" s="7">
        <v>8</v>
      </c>
      <c r="O65" s="7"/>
      <c r="P65" s="7">
        <f t="shared" si="32"/>
        <v>92</v>
      </c>
      <c r="Q65" s="15"/>
      <c r="R65" s="16"/>
    </row>
    <row r="66" spans="1:18" s="5" customFormat="1" ht="12.75" customHeight="1" x14ac:dyDescent="0.2">
      <c r="A66" s="38" t="s">
        <v>52</v>
      </c>
      <c r="B66" s="38">
        <v>60</v>
      </c>
      <c r="C66" s="4" t="s">
        <v>23</v>
      </c>
      <c r="D66" s="4">
        <v>2</v>
      </c>
      <c r="E66" s="4">
        <v>19</v>
      </c>
      <c r="F66" s="4">
        <v>3</v>
      </c>
      <c r="G66" s="4">
        <v>1</v>
      </c>
      <c r="H66" s="4">
        <v>1</v>
      </c>
      <c r="I66" s="4">
        <v>1</v>
      </c>
      <c r="J66" s="4"/>
      <c r="K66" s="4">
        <v>1</v>
      </c>
      <c r="L66" s="4">
        <v>5</v>
      </c>
      <c r="M66" s="4">
        <v>2</v>
      </c>
      <c r="N66" s="4">
        <v>4</v>
      </c>
      <c r="O66" s="4"/>
      <c r="P66" s="4">
        <f t="shared" si="32"/>
        <v>39</v>
      </c>
      <c r="Q66" s="38">
        <f t="shared" ref="Q66" si="34">P66+P67</f>
        <v>72</v>
      </c>
      <c r="R66" s="36">
        <f>Q66-D66-D67</f>
        <v>70</v>
      </c>
    </row>
    <row r="67" spans="1:18" s="5" customFormat="1" ht="12.75" customHeight="1" x14ac:dyDescent="0.2">
      <c r="A67" s="27"/>
      <c r="B67" s="27"/>
      <c r="C67" s="4" t="s">
        <v>24</v>
      </c>
      <c r="D67" s="4"/>
      <c r="E67" s="4">
        <v>20</v>
      </c>
      <c r="F67" s="4">
        <v>2</v>
      </c>
      <c r="G67" s="4"/>
      <c r="H67" s="4"/>
      <c r="I67" s="4">
        <v>2</v>
      </c>
      <c r="J67" s="4">
        <v>1</v>
      </c>
      <c r="K67" s="4">
        <v>4</v>
      </c>
      <c r="L67" s="4">
        <v>1</v>
      </c>
      <c r="M67" s="4">
        <v>1</v>
      </c>
      <c r="N67" s="4">
        <v>2</v>
      </c>
      <c r="O67" s="4"/>
      <c r="P67" s="4">
        <f t="shared" si="32"/>
        <v>33</v>
      </c>
      <c r="Q67" s="27"/>
      <c r="R67" s="37"/>
    </row>
    <row r="68" spans="1:18" s="5" customFormat="1" ht="12.75" customHeight="1" x14ac:dyDescent="0.2">
      <c r="A68" s="28" t="s">
        <v>53</v>
      </c>
      <c r="B68" s="28">
        <v>30</v>
      </c>
      <c r="C68" s="7" t="s">
        <v>23</v>
      </c>
      <c r="D68" s="7">
        <v>1</v>
      </c>
      <c r="E68" s="7">
        <v>9</v>
      </c>
      <c r="F68" s="7">
        <v>1</v>
      </c>
      <c r="G68" s="7"/>
      <c r="H68" s="7">
        <v>1</v>
      </c>
      <c r="I68" s="7">
        <v>1</v>
      </c>
      <c r="J68" s="7"/>
      <c r="K68" s="7"/>
      <c r="L68" s="7">
        <v>4</v>
      </c>
      <c r="M68" s="7"/>
      <c r="N68" s="7">
        <v>2</v>
      </c>
      <c r="O68" s="7"/>
      <c r="P68" s="7">
        <f t="shared" si="32"/>
        <v>19</v>
      </c>
      <c r="Q68" s="28">
        <f t="shared" ref="Q68" si="35">P68+P69</f>
        <v>34</v>
      </c>
      <c r="R68" s="32">
        <f>Q68-D68-D69</f>
        <v>32</v>
      </c>
    </row>
    <row r="69" spans="1:18" s="5" customFormat="1" ht="12.75" customHeight="1" x14ac:dyDescent="0.2">
      <c r="A69" s="29"/>
      <c r="B69" s="29"/>
      <c r="C69" s="7" t="s">
        <v>24</v>
      </c>
      <c r="D69" s="7">
        <v>1</v>
      </c>
      <c r="E69" s="7">
        <v>6</v>
      </c>
      <c r="F69" s="7">
        <v>2</v>
      </c>
      <c r="G69" s="7"/>
      <c r="H69" s="7"/>
      <c r="I69" s="7">
        <v>2</v>
      </c>
      <c r="J69" s="7"/>
      <c r="K69" s="7">
        <v>2</v>
      </c>
      <c r="L69" s="7">
        <v>1</v>
      </c>
      <c r="M69" s="7"/>
      <c r="N69" s="7">
        <v>1</v>
      </c>
      <c r="O69" s="7"/>
      <c r="P69" s="7">
        <f t="shared" si="32"/>
        <v>15</v>
      </c>
      <c r="Q69" s="29"/>
      <c r="R69" s="33"/>
    </row>
    <row r="70" spans="1:18" s="5" customFormat="1" ht="12.75" x14ac:dyDescent="0.2">
      <c r="A70" s="20" t="s">
        <v>54</v>
      </c>
      <c r="B70" s="20">
        <v>60</v>
      </c>
      <c r="C70" s="4" t="s">
        <v>23</v>
      </c>
      <c r="D70" s="4">
        <v>1</v>
      </c>
      <c r="E70" s="4">
        <v>21</v>
      </c>
      <c r="F70" s="4">
        <v>4</v>
      </c>
      <c r="G70" s="4">
        <v>1</v>
      </c>
      <c r="H70" s="4"/>
      <c r="I70" s="4">
        <v>2</v>
      </c>
      <c r="J70" s="4"/>
      <c r="K70" s="4">
        <v>2</v>
      </c>
      <c r="L70" s="4">
        <v>5</v>
      </c>
      <c r="M70" s="4">
        <v>1</v>
      </c>
      <c r="N70" s="4">
        <v>4</v>
      </c>
      <c r="O70" s="4"/>
      <c r="P70" s="4">
        <f>O70+N70+M70+L70+K70+J70+I70+H70+G70+F70+E70+D70</f>
        <v>41</v>
      </c>
      <c r="Q70" s="20">
        <f>P70+P71</f>
        <v>67</v>
      </c>
      <c r="R70" s="21">
        <f t="shared" ref="R70" si="36">Q70-D70-D71</f>
        <v>65</v>
      </c>
    </row>
    <row r="71" spans="1:18" s="5" customFormat="1" ht="12.75" x14ac:dyDescent="0.2">
      <c r="A71" s="20"/>
      <c r="B71" s="20"/>
      <c r="C71" s="4" t="s">
        <v>24</v>
      </c>
      <c r="D71" s="4">
        <v>1</v>
      </c>
      <c r="E71" s="4">
        <v>12</v>
      </c>
      <c r="F71" s="4"/>
      <c r="G71" s="4">
        <v>1</v>
      </c>
      <c r="H71" s="4">
        <v>2</v>
      </c>
      <c r="I71" s="4"/>
      <c r="J71" s="4"/>
      <c r="K71" s="4">
        <v>1</v>
      </c>
      <c r="L71" s="4">
        <v>2</v>
      </c>
      <c r="M71" s="4">
        <v>2</v>
      </c>
      <c r="N71" s="4">
        <v>5</v>
      </c>
      <c r="O71" s="4"/>
      <c r="P71" s="4">
        <f>O71+N71+M71+L71+K71+J71+I71+H71+G71+F71+E71+D71</f>
        <v>26</v>
      </c>
      <c r="Q71" s="20"/>
      <c r="R71" s="21"/>
    </row>
    <row r="72" spans="1:18" s="5" customFormat="1" ht="12.75" x14ac:dyDescent="0.2">
      <c r="A72" s="15" t="s">
        <v>55</v>
      </c>
      <c r="B72" s="15">
        <v>60</v>
      </c>
      <c r="C72" s="7" t="s">
        <v>23</v>
      </c>
      <c r="D72" s="7">
        <v>2</v>
      </c>
      <c r="E72" s="7">
        <v>17</v>
      </c>
      <c r="F72" s="7">
        <v>3</v>
      </c>
      <c r="G72" s="7"/>
      <c r="H72" s="7"/>
      <c r="I72" s="7">
        <v>1</v>
      </c>
      <c r="J72" s="7"/>
      <c r="K72" s="7">
        <v>1</v>
      </c>
      <c r="L72" s="7">
        <v>7</v>
      </c>
      <c r="M72" s="7">
        <v>2</v>
      </c>
      <c r="N72" s="7">
        <v>2</v>
      </c>
      <c r="O72" s="7"/>
      <c r="P72" s="7">
        <f t="shared" si="32"/>
        <v>35</v>
      </c>
      <c r="Q72" s="15">
        <f t="shared" si="31"/>
        <v>64</v>
      </c>
      <c r="R72" s="16">
        <f t="shared" ref="R72" si="37">Q72-D72-D73</f>
        <v>61</v>
      </c>
    </row>
    <row r="73" spans="1:18" s="5" customFormat="1" ht="12.75" x14ac:dyDescent="0.2">
      <c r="A73" s="15"/>
      <c r="B73" s="15"/>
      <c r="C73" s="7" t="s">
        <v>24</v>
      </c>
      <c r="D73" s="7">
        <v>1</v>
      </c>
      <c r="E73" s="7">
        <v>15</v>
      </c>
      <c r="F73" s="7">
        <v>1</v>
      </c>
      <c r="G73" s="7"/>
      <c r="H73" s="7">
        <v>1</v>
      </c>
      <c r="I73" s="7">
        <v>1</v>
      </c>
      <c r="J73" s="7"/>
      <c r="K73" s="7">
        <v>5</v>
      </c>
      <c r="L73" s="7">
        <v>2</v>
      </c>
      <c r="M73" s="7"/>
      <c r="N73" s="7">
        <v>3</v>
      </c>
      <c r="O73" s="7"/>
      <c r="P73" s="7">
        <f t="shared" si="32"/>
        <v>29</v>
      </c>
      <c r="Q73" s="15"/>
      <c r="R73" s="16"/>
    </row>
    <row r="74" spans="1:18" s="5" customFormat="1" ht="12.75" x14ac:dyDescent="0.2">
      <c r="A74" s="20" t="s">
        <v>56</v>
      </c>
      <c r="B74" s="20">
        <v>60</v>
      </c>
      <c r="C74" s="4" t="s">
        <v>23</v>
      </c>
      <c r="D74" s="4"/>
      <c r="E74" s="4">
        <v>22</v>
      </c>
      <c r="F74" s="4">
        <v>2</v>
      </c>
      <c r="G74" s="4"/>
      <c r="H74" s="4"/>
      <c r="I74" s="4"/>
      <c r="J74" s="4"/>
      <c r="K74" s="4">
        <v>1</v>
      </c>
      <c r="L74" s="4">
        <v>2</v>
      </c>
      <c r="M74" s="4"/>
      <c r="N74" s="4">
        <v>3</v>
      </c>
      <c r="O74" s="4"/>
      <c r="P74" s="4">
        <f t="shared" si="32"/>
        <v>30</v>
      </c>
      <c r="Q74" s="20">
        <f t="shared" si="31"/>
        <v>38</v>
      </c>
      <c r="R74" s="21">
        <f t="shared" ref="R74" si="38">Q74-D74-D75</f>
        <v>38</v>
      </c>
    </row>
    <row r="75" spans="1:18" s="5" customFormat="1" ht="12.75" x14ac:dyDescent="0.2">
      <c r="A75" s="20"/>
      <c r="B75" s="20"/>
      <c r="C75" s="4" t="s">
        <v>24</v>
      </c>
      <c r="D75" s="4"/>
      <c r="E75" s="4">
        <v>4</v>
      </c>
      <c r="F75" s="4">
        <v>1</v>
      </c>
      <c r="G75" s="4"/>
      <c r="H75" s="4"/>
      <c r="I75" s="4"/>
      <c r="J75" s="4"/>
      <c r="K75" s="4"/>
      <c r="L75" s="4">
        <v>2</v>
      </c>
      <c r="M75" s="4"/>
      <c r="N75" s="4">
        <v>1</v>
      </c>
      <c r="O75" s="4"/>
      <c r="P75" s="4">
        <f t="shared" si="32"/>
        <v>8</v>
      </c>
      <c r="Q75" s="20"/>
      <c r="R75" s="21"/>
    </row>
    <row r="76" spans="1:18" s="5" customFormat="1" ht="12.75" x14ac:dyDescent="0.2">
      <c r="A76" s="15" t="s">
        <v>57</v>
      </c>
      <c r="B76" s="22">
        <f>B62+B64+B66+B68+B70+B72+B74</f>
        <v>510</v>
      </c>
      <c r="C76" s="7" t="s">
        <v>23</v>
      </c>
      <c r="D76" s="7">
        <f>D62+D64+D66+D68+D70+D72+D74</f>
        <v>11</v>
      </c>
      <c r="E76" s="7">
        <f t="shared" ref="E76:O77" si="39">E62+E64+E66+E68+E70+E72+E74</f>
        <v>155</v>
      </c>
      <c r="F76" s="7">
        <f t="shared" si="39"/>
        <v>22</v>
      </c>
      <c r="G76" s="7">
        <f t="shared" si="39"/>
        <v>4</v>
      </c>
      <c r="H76" s="7">
        <f t="shared" si="39"/>
        <v>5</v>
      </c>
      <c r="I76" s="7">
        <f t="shared" si="39"/>
        <v>12</v>
      </c>
      <c r="J76" s="7">
        <f t="shared" si="39"/>
        <v>1</v>
      </c>
      <c r="K76" s="7">
        <f t="shared" si="39"/>
        <v>15</v>
      </c>
      <c r="L76" s="7">
        <f t="shared" si="39"/>
        <v>40</v>
      </c>
      <c r="M76" s="7">
        <f t="shared" si="39"/>
        <v>8</v>
      </c>
      <c r="N76" s="7">
        <f t="shared" si="39"/>
        <v>31</v>
      </c>
      <c r="O76" s="7">
        <f t="shared" si="39"/>
        <v>0</v>
      </c>
      <c r="P76" s="7">
        <f>O76+N76+M76+L76+K76+J76+I76+H76+G76+F76+E76+D76</f>
        <v>304</v>
      </c>
      <c r="Q76" s="15">
        <f t="shared" si="31"/>
        <v>515</v>
      </c>
      <c r="R76" s="16">
        <f t="shared" ref="R76" si="40">Q76-D76-D77</f>
        <v>498</v>
      </c>
    </row>
    <row r="77" spans="1:18" s="5" customFormat="1" ht="12.75" x14ac:dyDescent="0.2">
      <c r="A77" s="15"/>
      <c r="B77" s="22"/>
      <c r="C77" s="7" t="s">
        <v>24</v>
      </c>
      <c r="D77" s="7">
        <f>D63+D65+D67+D69+D71+D73+D75</f>
        <v>6</v>
      </c>
      <c r="E77" s="7">
        <f t="shared" si="39"/>
        <v>93</v>
      </c>
      <c r="F77" s="7">
        <f t="shared" si="39"/>
        <v>17</v>
      </c>
      <c r="G77" s="7">
        <f t="shared" si="39"/>
        <v>2</v>
      </c>
      <c r="H77" s="7">
        <f t="shared" si="39"/>
        <v>5</v>
      </c>
      <c r="I77" s="7">
        <f t="shared" si="39"/>
        <v>8</v>
      </c>
      <c r="J77" s="7">
        <f t="shared" si="39"/>
        <v>1</v>
      </c>
      <c r="K77" s="7">
        <f t="shared" si="39"/>
        <v>21</v>
      </c>
      <c r="L77" s="7">
        <f t="shared" si="39"/>
        <v>29</v>
      </c>
      <c r="M77" s="7">
        <f t="shared" si="39"/>
        <v>7</v>
      </c>
      <c r="N77" s="7">
        <f t="shared" si="39"/>
        <v>22</v>
      </c>
      <c r="O77" s="7">
        <f t="shared" si="39"/>
        <v>0</v>
      </c>
      <c r="P77" s="7">
        <f>O77+N77+M77+L77+K77+J77+I77+H77+G77+F77+E77+D77</f>
        <v>211</v>
      </c>
      <c r="Q77" s="15"/>
      <c r="R77" s="16"/>
    </row>
    <row r="78" spans="1:18" s="5" customFormat="1" ht="6.75" customHeight="1" x14ac:dyDescent="0.2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5"/>
    </row>
    <row r="79" spans="1:18" s="9" customFormat="1" ht="38.25" x14ac:dyDescent="0.2">
      <c r="A79" s="1" t="s">
        <v>4</v>
      </c>
      <c r="B79" s="1" t="s">
        <v>5</v>
      </c>
      <c r="C79" s="1" t="s">
        <v>6</v>
      </c>
      <c r="D79" s="1" t="s">
        <v>7</v>
      </c>
      <c r="E79" s="1" t="s">
        <v>8</v>
      </c>
      <c r="F79" s="1" t="s">
        <v>9</v>
      </c>
      <c r="G79" s="1" t="s">
        <v>10</v>
      </c>
      <c r="H79" s="1" t="s">
        <v>11</v>
      </c>
      <c r="I79" s="1" t="s">
        <v>12</v>
      </c>
      <c r="J79" s="1" t="s">
        <v>13</v>
      </c>
      <c r="K79" s="1" t="s">
        <v>14</v>
      </c>
      <c r="L79" s="1" t="s">
        <v>15</v>
      </c>
      <c r="M79" s="1" t="s">
        <v>16</v>
      </c>
      <c r="N79" s="1" t="s">
        <v>17</v>
      </c>
      <c r="O79" s="1" t="s">
        <v>18</v>
      </c>
      <c r="P79" s="1" t="s">
        <v>19</v>
      </c>
      <c r="Q79" s="1" t="s">
        <v>20</v>
      </c>
      <c r="R79" s="1" t="s">
        <v>21</v>
      </c>
    </row>
    <row r="80" spans="1:18" s="5" customFormat="1" ht="12.75" x14ac:dyDescent="0.2">
      <c r="A80" s="20" t="s">
        <v>58</v>
      </c>
      <c r="B80" s="20">
        <v>60</v>
      </c>
      <c r="C80" s="4" t="s">
        <v>23</v>
      </c>
      <c r="D80" s="4"/>
      <c r="E80" s="4">
        <v>3</v>
      </c>
      <c r="F80" s="4">
        <v>2</v>
      </c>
      <c r="G80" s="4">
        <v>3</v>
      </c>
      <c r="H80" s="4"/>
      <c r="I80" s="4">
        <v>1</v>
      </c>
      <c r="J80" s="4"/>
      <c r="K80" s="4"/>
      <c r="L80" s="4"/>
      <c r="M80" s="4"/>
      <c r="N80" s="4"/>
      <c r="O80" s="4"/>
      <c r="P80" s="4">
        <f>O80+N80+M80+L80+K80+J80+I80+H80+G80+F80+E80+D80</f>
        <v>9</v>
      </c>
      <c r="Q80" s="21">
        <f>P80+P81</f>
        <v>16</v>
      </c>
      <c r="R80" s="21">
        <f>Q80-D80-D81</f>
        <v>16</v>
      </c>
    </row>
    <row r="81" spans="1:18" s="5" customFormat="1" ht="12.75" x14ac:dyDescent="0.2">
      <c r="A81" s="20"/>
      <c r="B81" s="20"/>
      <c r="C81" s="4" t="s">
        <v>24</v>
      </c>
      <c r="D81" s="4"/>
      <c r="E81" s="4">
        <v>3</v>
      </c>
      <c r="F81" s="4">
        <v>1</v>
      </c>
      <c r="G81" s="4">
        <v>2</v>
      </c>
      <c r="H81" s="4"/>
      <c r="I81" s="4"/>
      <c r="J81" s="4"/>
      <c r="K81" s="4"/>
      <c r="L81" s="4"/>
      <c r="M81" s="4"/>
      <c r="N81" s="4">
        <v>1</v>
      </c>
      <c r="O81" s="4"/>
      <c r="P81" s="4">
        <f t="shared" ref="P81:P89" si="41">O81+N81+M81+L81+K81+J81+I81+H81+G81+F81+E81+D81</f>
        <v>7</v>
      </c>
      <c r="Q81" s="21"/>
      <c r="R81" s="21"/>
    </row>
    <row r="82" spans="1:18" s="5" customFormat="1" ht="12.75" x14ac:dyDescent="0.2">
      <c r="A82" s="15" t="s">
        <v>59</v>
      </c>
      <c r="B82" s="15">
        <v>180</v>
      </c>
      <c r="C82" s="7" t="s">
        <v>23</v>
      </c>
      <c r="D82" s="7">
        <v>4</v>
      </c>
      <c r="E82" s="7">
        <v>71</v>
      </c>
      <c r="F82" s="7">
        <v>13</v>
      </c>
      <c r="G82" s="7">
        <v>3</v>
      </c>
      <c r="H82" s="7">
        <v>4</v>
      </c>
      <c r="I82" s="7">
        <v>3</v>
      </c>
      <c r="J82" s="7">
        <v>1</v>
      </c>
      <c r="K82" s="7"/>
      <c r="L82" s="7">
        <v>20</v>
      </c>
      <c r="M82" s="7"/>
      <c r="N82" s="7">
        <v>16</v>
      </c>
      <c r="O82" s="7"/>
      <c r="P82" s="7">
        <f t="shared" si="41"/>
        <v>135</v>
      </c>
      <c r="Q82" s="16">
        <f>P82+P83</f>
        <v>218</v>
      </c>
      <c r="R82" s="16">
        <f t="shared" ref="R82" si="42">Q82-D82-D83</f>
        <v>209</v>
      </c>
    </row>
    <row r="83" spans="1:18" s="5" customFormat="1" ht="12.75" x14ac:dyDescent="0.2">
      <c r="A83" s="15"/>
      <c r="B83" s="15"/>
      <c r="C83" s="7" t="s">
        <v>24</v>
      </c>
      <c r="D83" s="7">
        <v>5</v>
      </c>
      <c r="E83" s="7">
        <v>44</v>
      </c>
      <c r="F83" s="7">
        <v>7</v>
      </c>
      <c r="G83" s="7">
        <v>1</v>
      </c>
      <c r="H83" s="7">
        <v>2</v>
      </c>
      <c r="I83" s="7">
        <v>2</v>
      </c>
      <c r="J83" s="7"/>
      <c r="K83" s="7"/>
      <c r="L83" s="7">
        <v>15</v>
      </c>
      <c r="M83" s="7"/>
      <c r="N83" s="7">
        <v>7</v>
      </c>
      <c r="O83" s="7"/>
      <c r="P83" s="7">
        <f t="shared" si="41"/>
        <v>83</v>
      </c>
      <c r="Q83" s="16"/>
      <c r="R83" s="16"/>
    </row>
    <row r="84" spans="1:18" s="5" customFormat="1" ht="12.75" x14ac:dyDescent="0.2">
      <c r="A84" s="20" t="s">
        <v>60</v>
      </c>
      <c r="B84" s="20">
        <v>60</v>
      </c>
      <c r="C84" s="4" t="s">
        <v>23</v>
      </c>
      <c r="D84" s="4"/>
      <c r="E84" s="4">
        <v>18</v>
      </c>
      <c r="F84" s="4">
        <v>3</v>
      </c>
      <c r="G84" s="4"/>
      <c r="H84" s="4">
        <v>1</v>
      </c>
      <c r="I84" s="4">
        <v>1</v>
      </c>
      <c r="J84" s="4"/>
      <c r="K84" s="4"/>
      <c r="L84" s="4">
        <v>5</v>
      </c>
      <c r="M84" s="4"/>
      <c r="N84" s="4">
        <v>2</v>
      </c>
      <c r="O84" s="4"/>
      <c r="P84" s="4">
        <f t="shared" si="41"/>
        <v>30</v>
      </c>
      <c r="Q84" s="21">
        <f>P84+P85</f>
        <v>54</v>
      </c>
      <c r="R84" s="21">
        <f t="shared" ref="R84" si="43">Q84-D84-D85</f>
        <v>54</v>
      </c>
    </row>
    <row r="85" spans="1:18" s="5" customFormat="1" ht="12.75" x14ac:dyDescent="0.2">
      <c r="A85" s="20"/>
      <c r="B85" s="20"/>
      <c r="C85" s="4" t="s">
        <v>24</v>
      </c>
      <c r="D85" s="4"/>
      <c r="E85" s="4">
        <v>18</v>
      </c>
      <c r="F85" s="4">
        <v>1</v>
      </c>
      <c r="G85" s="4">
        <v>1</v>
      </c>
      <c r="H85" s="4"/>
      <c r="I85" s="4"/>
      <c r="J85" s="4"/>
      <c r="K85" s="4"/>
      <c r="L85" s="4">
        <v>2</v>
      </c>
      <c r="M85" s="4"/>
      <c r="N85" s="4">
        <v>2</v>
      </c>
      <c r="O85" s="4"/>
      <c r="P85" s="4">
        <f t="shared" si="41"/>
        <v>24</v>
      </c>
      <c r="Q85" s="21"/>
      <c r="R85" s="21"/>
    </row>
    <row r="86" spans="1:18" s="5" customFormat="1" ht="12.75" x14ac:dyDescent="0.2">
      <c r="A86" s="15" t="s">
        <v>61</v>
      </c>
      <c r="B86" s="15">
        <v>60</v>
      </c>
      <c r="C86" s="7" t="s">
        <v>23</v>
      </c>
      <c r="D86" s="7">
        <v>1</v>
      </c>
      <c r="E86" s="7">
        <v>18</v>
      </c>
      <c r="F86" s="7">
        <v>3</v>
      </c>
      <c r="G86" s="7"/>
      <c r="H86" s="7">
        <v>1</v>
      </c>
      <c r="I86" s="7">
        <v>2</v>
      </c>
      <c r="J86" s="7"/>
      <c r="K86" s="7"/>
      <c r="L86" s="7">
        <v>8</v>
      </c>
      <c r="M86" s="7">
        <v>1</v>
      </c>
      <c r="N86" s="7">
        <v>5</v>
      </c>
      <c r="O86" s="7"/>
      <c r="P86" s="7">
        <f t="shared" si="41"/>
        <v>39</v>
      </c>
      <c r="Q86" s="16">
        <f>P86+P87</f>
        <v>70</v>
      </c>
      <c r="R86" s="16">
        <f t="shared" ref="R86" si="44">Q86-D86-D87</f>
        <v>67</v>
      </c>
    </row>
    <row r="87" spans="1:18" s="5" customFormat="1" ht="12.75" x14ac:dyDescent="0.2">
      <c r="A87" s="15"/>
      <c r="B87" s="15"/>
      <c r="C87" s="7" t="s">
        <v>24</v>
      </c>
      <c r="D87" s="7">
        <v>2</v>
      </c>
      <c r="E87" s="7">
        <v>22</v>
      </c>
      <c r="F87" s="7">
        <v>1</v>
      </c>
      <c r="G87" s="7"/>
      <c r="H87" s="7"/>
      <c r="I87" s="7"/>
      <c r="J87" s="7"/>
      <c r="K87" s="7"/>
      <c r="L87" s="7">
        <v>2</v>
      </c>
      <c r="M87" s="7">
        <v>1</v>
      </c>
      <c r="N87" s="7">
        <v>3</v>
      </c>
      <c r="O87" s="7"/>
      <c r="P87" s="7">
        <f t="shared" si="41"/>
        <v>31</v>
      </c>
      <c r="Q87" s="16"/>
      <c r="R87" s="16"/>
    </row>
    <row r="88" spans="1:18" s="5" customFormat="1" ht="12.75" x14ac:dyDescent="0.2">
      <c r="A88" s="20" t="s">
        <v>62</v>
      </c>
      <c r="B88" s="20">
        <v>90</v>
      </c>
      <c r="C88" s="4" t="s">
        <v>23</v>
      </c>
      <c r="D88" s="4"/>
      <c r="E88" s="4">
        <v>34</v>
      </c>
      <c r="F88" s="4">
        <v>3</v>
      </c>
      <c r="G88" s="4"/>
      <c r="H88" s="4"/>
      <c r="I88" s="4">
        <v>2</v>
      </c>
      <c r="J88" s="4"/>
      <c r="K88" s="4"/>
      <c r="L88" s="4">
        <v>3</v>
      </c>
      <c r="M88" s="4"/>
      <c r="N88" s="4">
        <v>1</v>
      </c>
      <c r="O88" s="4"/>
      <c r="P88" s="4">
        <f t="shared" si="41"/>
        <v>43</v>
      </c>
      <c r="Q88" s="21">
        <f>P88+P89</f>
        <v>44</v>
      </c>
      <c r="R88" s="21">
        <f t="shared" ref="R88" si="45">Q88-D88-D89</f>
        <v>44</v>
      </c>
    </row>
    <row r="89" spans="1:18" s="5" customFormat="1" ht="12.75" x14ac:dyDescent="0.2">
      <c r="A89" s="20"/>
      <c r="B89" s="20"/>
      <c r="C89" s="4" t="s">
        <v>24</v>
      </c>
      <c r="D89" s="4"/>
      <c r="E89" s="4"/>
      <c r="F89" s="4"/>
      <c r="G89" s="4"/>
      <c r="H89" s="4">
        <v>1</v>
      </c>
      <c r="I89" s="4"/>
      <c r="J89" s="4"/>
      <c r="K89" s="4"/>
      <c r="L89" s="4"/>
      <c r="M89" s="4"/>
      <c r="N89" s="4"/>
      <c r="O89" s="4"/>
      <c r="P89" s="4">
        <f t="shared" si="41"/>
        <v>1</v>
      </c>
      <c r="Q89" s="21"/>
      <c r="R89" s="21"/>
    </row>
    <row r="90" spans="1:18" s="5" customFormat="1" ht="12.75" x14ac:dyDescent="0.2">
      <c r="A90" s="15" t="s">
        <v>63</v>
      </c>
      <c r="B90" s="15">
        <f>B80+B84+B82+B86+B88</f>
        <v>450</v>
      </c>
      <c r="C90" s="7" t="s">
        <v>23</v>
      </c>
      <c r="D90" s="7">
        <f>D80+D82+D84+D86+D88</f>
        <v>5</v>
      </c>
      <c r="E90" s="7">
        <f t="shared" ref="E90:P91" si="46">E80+E82+E84+E86+E88</f>
        <v>144</v>
      </c>
      <c r="F90" s="7">
        <f t="shared" si="46"/>
        <v>24</v>
      </c>
      <c r="G90" s="7">
        <f t="shared" si="46"/>
        <v>6</v>
      </c>
      <c r="H90" s="7">
        <f t="shared" si="46"/>
        <v>6</v>
      </c>
      <c r="I90" s="7">
        <f t="shared" si="46"/>
        <v>9</v>
      </c>
      <c r="J90" s="7">
        <f t="shared" si="46"/>
        <v>1</v>
      </c>
      <c r="K90" s="7">
        <f t="shared" si="46"/>
        <v>0</v>
      </c>
      <c r="L90" s="7">
        <f t="shared" si="46"/>
        <v>36</v>
      </c>
      <c r="M90" s="7">
        <f t="shared" si="46"/>
        <v>1</v>
      </c>
      <c r="N90" s="7">
        <f t="shared" si="46"/>
        <v>24</v>
      </c>
      <c r="O90" s="7">
        <f t="shared" si="46"/>
        <v>0</v>
      </c>
      <c r="P90" s="7">
        <f t="shared" si="46"/>
        <v>256</v>
      </c>
      <c r="Q90" s="16">
        <f>P90+P91</f>
        <v>402</v>
      </c>
      <c r="R90" s="16">
        <f t="shared" ref="R90" si="47">Q90-D90-D91</f>
        <v>390</v>
      </c>
    </row>
    <row r="91" spans="1:18" s="5" customFormat="1" ht="12.75" x14ac:dyDescent="0.2">
      <c r="A91" s="15"/>
      <c r="B91" s="15"/>
      <c r="C91" s="7" t="s">
        <v>24</v>
      </c>
      <c r="D91" s="7">
        <f>D81+D83+D85+D87+D89</f>
        <v>7</v>
      </c>
      <c r="E91" s="7">
        <f t="shared" si="46"/>
        <v>87</v>
      </c>
      <c r="F91" s="7">
        <f t="shared" si="46"/>
        <v>10</v>
      </c>
      <c r="G91" s="7">
        <f t="shared" si="46"/>
        <v>4</v>
      </c>
      <c r="H91" s="7">
        <f t="shared" si="46"/>
        <v>3</v>
      </c>
      <c r="I91" s="7">
        <f t="shared" si="46"/>
        <v>2</v>
      </c>
      <c r="J91" s="7">
        <f t="shared" si="46"/>
        <v>0</v>
      </c>
      <c r="K91" s="7">
        <f t="shared" si="46"/>
        <v>0</v>
      </c>
      <c r="L91" s="7">
        <f t="shared" si="46"/>
        <v>19</v>
      </c>
      <c r="M91" s="7">
        <f t="shared" si="46"/>
        <v>1</v>
      </c>
      <c r="N91" s="7">
        <f t="shared" si="46"/>
        <v>13</v>
      </c>
      <c r="O91" s="7">
        <f t="shared" si="46"/>
        <v>0</v>
      </c>
      <c r="P91" s="7">
        <f t="shared" si="46"/>
        <v>146</v>
      </c>
      <c r="Q91" s="16"/>
      <c r="R91" s="16"/>
    </row>
    <row r="92" spans="1:18" s="13" customFormat="1" ht="21" customHeight="1" x14ac:dyDescent="0.35">
      <c r="A92" s="17" t="s">
        <v>64</v>
      </c>
      <c r="B92" s="18">
        <f>B22+B58+B76+B90</f>
        <v>2160</v>
      </c>
      <c r="C92" s="12" t="s">
        <v>23</v>
      </c>
      <c r="D92" s="12">
        <f t="shared" ref="D92:R93" si="48">D22+D58+D76+D90</f>
        <v>54</v>
      </c>
      <c r="E92" s="12">
        <f t="shared" si="48"/>
        <v>508</v>
      </c>
      <c r="F92" s="12">
        <f t="shared" si="48"/>
        <v>87</v>
      </c>
      <c r="G92" s="12">
        <f t="shared" si="48"/>
        <v>30</v>
      </c>
      <c r="H92" s="12">
        <f t="shared" si="48"/>
        <v>34</v>
      </c>
      <c r="I92" s="12">
        <f t="shared" si="48"/>
        <v>51</v>
      </c>
      <c r="J92" s="12">
        <f t="shared" si="48"/>
        <v>3</v>
      </c>
      <c r="K92" s="12">
        <f t="shared" si="48"/>
        <v>96</v>
      </c>
      <c r="L92" s="12">
        <f t="shared" si="48"/>
        <v>179</v>
      </c>
      <c r="M92" s="12">
        <f t="shared" si="48"/>
        <v>24</v>
      </c>
      <c r="N92" s="12">
        <f t="shared" si="48"/>
        <v>122</v>
      </c>
      <c r="O92" s="12">
        <f t="shared" si="48"/>
        <v>0</v>
      </c>
      <c r="P92" s="12">
        <f t="shared" si="48"/>
        <v>1188</v>
      </c>
      <c r="Q92" s="19">
        <f t="shared" si="48"/>
        <v>2208</v>
      </c>
      <c r="R92" s="19">
        <f t="shared" si="48"/>
        <v>2128</v>
      </c>
    </row>
    <row r="93" spans="1:18" s="13" customFormat="1" ht="21" x14ac:dyDescent="0.35">
      <c r="A93" s="17"/>
      <c r="B93" s="18"/>
      <c r="C93" s="12" t="s">
        <v>24</v>
      </c>
      <c r="D93" s="12">
        <f t="shared" si="48"/>
        <v>26</v>
      </c>
      <c r="E93" s="12">
        <f t="shared" si="48"/>
        <v>384</v>
      </c>
      <c r="F93" s="12">
        <f t="shared" si="48"/>
        <v>78</v>
      </c>
      <c r="G93" s="12">
        <f t="shared" si="48"/>
        <v>11</v>
      </c>
      <c r="H93" s="12">
        <f t="shared" si="48"/>
        <v>21</v>
      </c>
      <c r="I93" s="12">
        <f t="shared" si="48"/>
        <v>42</v>
      </c>
      <c r="J93" s="12">
        <f t="shared" si="48"/>
        <v>2</v>
      </c>
      <c r="K93" s="12">
        <f t="shared" si="48"/>
        <v>184</v>
      </c>
      <c r="L93" s="12">
        <f t="shared" si="48"/>
        <v>147</v>
      </c>
      <c r="M93" s="12">
        <f t="shared" si="48"/>
        <v>37</v>
      </c>
      <c r="N93" s="12">
        <f t="shared" si="48"/>
        <v>88</v>
      </c>
      <c r="O93" s="12">
        <f t="shared" si="48"/>
        <v>0</v>
      </c>
      <c r="P93" s="12">
        <f t="shared" si="48"/>
        <v>1020</v>
      </c>
      <c r="Q93" s="19"/>
      <c r="R93" s="19"/>
    </row>
  </sheetData>
  <mergeCells count="163">
    <mergeCell ref="A90:A91"/>
    <mergeCell ref="B90:B91"/>
    <mergeCell ref="Q90:Q91"/>
    <mergeCell ref="R90:R91"/>
    <mergeCell ref="A92:A93"/>
    <mergeCell ref="B92:B93"/>
    <mergeCell ref="Q92:Q93"/>
    <mergeCell ref="R92:R93"/>
    <mergeCell ref="A86:A87"/>
    <mergeCell ref="B86:B87"/>
    <mergeCell ref="Q86:Q87"/>
    <mergeCell ref="R86:R87"/>
    <mergeCell ref="A88:A89"/>
    <mergeCell ref="B88:B89"/>
    <mergeCell ref="Q88:Q89"/>
    <mergeCell ref="R88:R89"/>
    <mergeCell ref="A82:A83"/>
    <mergeCell ref="B82:B83"/>
    <mergeCell ref="Q82:Q83"/>
    <mergeCell ref="R82:R83"/>
    <mergeCell ref="A84:A85"/>
    <mergeCell ref="B84:B85"/>
    <mergeCell ref="Q84:Q85"/>
    <mergeCell ref="R84:R85"/>
    <mergeCell ref="A76:A77"/>
    <mergeCell ref="B76:B77"/>
    <mergeCell ref="Q76:Q77"/>
    <mergeCell ref="R76:R77"/>
    <mergeCell ref="A78:R78"/>
    <mergeCell ref="A80:A81"/>
    <mergeCell ref="B80:B81"/>
    <mergeCell ref="Q80:Q81"/>
    <mergeCell ref="R80:R81"/>
    <mergeCell ref="A72:A73"/>
    <mergeCell ref="B72:B73"/>
    <mergeCell ref="Q72:Q73"/>
    <mergeCell ref="R72:R73"/>
    <mergeCell ref="A74:A75"/>
    <mergeCell ref="B74:B75"/>
    <mergeCell ref="Q74:Q75"/>
    <mergeCell ref="R74:R75"/>
    <mergeCell ref="A68:A69"/>
    <mergeCell ref="B68:B69"/>
    <mergeCell ref="Q68:Q69"/>
    <mergeCell ref="R68:R69"/>
    <mergeCell ref="A70:A71"/>
    <mergeCell ref="B70:B71"/>
    <mergeCell ref="Q70:Q71"/>
    <mergeCell ref="R70:R71"/>
    <mergeCell ref="A64:A65"/>
    <mergeCell ref="B64:B65"/>
    <mergeCell ref="Q64:Q65"/>
    <mergeCell ref="R64:R65"/>
    <mergeCell ref="A66:A67"/>
    <mergeCell ref="B66:B67"/>
    <mergeCell ref="Q66:Q67"/>
    <mergeCell ref="R66:R67"/>
    <mergeCell ref="A58:A59"/>
    <mergeCell ref="B58:B59"/>
    <mergeCell ref="Q58:Q59"/>
    <mergeCell ref="R58:R59"/>
    <mergeCell ref="A60:R60"/>
    <mergeCell ref="A62:A63"/>
    <mergeCell ref="B62:B63"/>
    <mergeCell ref="Q62:Q63"/>
    <mergeCell ref="R62:R63"/>
    <mergeCell ref="A54:A55"/>
    <mergeCell ref="B54:B57"/>
    <mergeCell ref="Q54:Q55"/>
    <mergeCell ref="R54:R55"/>
    <mergeCell ref="A56:A57"/>
    <mergeCell ref="Q56:Q57"/>
    <mergeCell ref="R56:R57"/>
    <mergeCell ref="A50:A51"/>
    <mergeCell ref="B50:B53"/>
    <mergeCell ref="Q50:Q51"/>
    <mergeCell ref="R50:R51"/>
    <mergeCell ref="A52:A53"/>
    <mergeCell ref="Q52:Q53"/>
    <mergeCell ref="R52:R53"/>
    <mergeCell ref="A46:A47"/>
    <mergeCell ref="B46:B49"/>
    <mergeCell ref="Q46:Q47"/>
    <mergeCell ref="R46:R47"/>
    <mergeCell ref="A48:A49"/>
    <mergeCell ref="Q48:Q49"/>
    <mergeCell ref="R48:R49"/>
    <mergeCell ref="A42:A43"/>
    <mergeCell ref="B42:B45"/>
    <mergeCell ref="Q42:Q43"/>
    <mergeCell ref="R42:R43"/>
    <mergeCell ref="A44:A45"/>
    <mergeCell ref="Q44:Q45"/>
    <mergeCell ref="R44:R45"/>
    <mergeCell ref="A38:A39"/>
    <mergeCell ref="B38:B41"/>
    <mergeCell ref="Q38:Q39"/>
    <mergeCell ref="R38:R39"/>
    <mergeCell ref="A40:A41"/>
    <mergeCell ref="Q40:Q41"/>
    <mergeCell ref="R40:R41"/>
    <mergeCell ref="A34:A35"/>
    <mergeCell ref="B34:B37"/>
    <mergeCell ref="Q34:Q35"/>
    <mergeCell ref="R34:R35"/>
    <mergeCell ref="A36:A37"/>
    <mergeCell ref="Q36:Q37"/>
    <mergeCell ref="R36:R37"/>
    <mergeCell ref="A30:A31"/>
    <mergeCell ref="B30:B33"/>
    <mergeCell ref="Q30:Q31"/>
    <mergeCell ref="R30:R31"/>
    <mergeCell ref="A32:A33"/>
    <mergeCell ref="Q32:Q33"/>
    <mergeCell ref="R32:R33"/>
    <mergeCell ref="A26:A27"/>
    <mergeCell ref="B26:B29"/>
    <mergeCell ref="Q26:Q27"/>
    <mergeCell ref="R26:R27"/>
    <mergeCell ref="A28:A29"/>
    <mergeCell ref="Q28:Q29"/>
    <mergeCell ref="R28:R29"/>
    <mergeCell ref="A16:A17"/>
    <mergeCell ref="B16:B17"/>
    <mergeCell ref="Q16:Q17"/>
    <mergeCell ref="R16:R17"/>
    <mergeCell ref="A22:A23"/>
    <mergeCell ref="B22:B23"/>
    <mergeCell ref="Q22:Q23"/>
    <mergeCell ref="R22:R23"/>
    <mergeCell ref="A24:R24"/>
    <mergeCell ref="A18:A19"/>
    <mergeCell ref="B18:B19"/>
    <mergeCell ref="Q18:Q19"/>
    <mergeCell ref="R18:R19"/>
    <mergeCell ref="A20:A21"/>
    <mergeCell ref="B20:B21"/>
    <mergeCell ref="Q20:Q21"/>
    <mergeCell ref="R20:R21"/>
    <mergeCell ref="A10:A11"/>
    <mergeCell ref="B10:B11"/>
    <mergeCell ref="Q10:Q11"/>
    <mergeCell ref="R10:R11"/>
    <mergeCell ref="A12:A13"/>
    <mergeCell ref="B12:B13"/>
    <mergeCell ref="Q12:Q13"/>
    <mergeCell ref="R12:R13"/>
    <mergeCell ref="A14:A15"/>
    <mergeCell ref="B14:B15"/>
    <mergeCell ref="Q14:Q15"/>
    <mergeCell ref="R14:R15"/>
    <mergeCell ref="A8:A9"/>
    <mergeCell ref="B8:B9"/>
    <mergeCell ref="Q8:Q9"/>
    <mergeCell ref="R8:R9"/>
    <mergeCell ref="A1:R1"/>
    <mergeCell ref="A2:R2"/>
    <mergeCell ref="A3:R3"/>
    <mergeCell ref="A4:R4"/>
    <mergeCell ref="A6:A7"/>
    <mergeCell ref="B6:B7"/>
    <mergeCell ref="Q6:Q7"/>
    <mergeCell ref="R6:R7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2023-24</vt:lpstr>
      <vt:lpstr>2024-25</vt:lpstr>
      <vt:lpstr>2025-26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2026-03-05T09:19:18Z</cp:lastPrinted>
  <dcterms:created xsi:type="dcterms:W3CDTF">2015-06-05T18:17:20Z</dcterms:created>
  <dcterms:modified xsi:type="dcterms:W3CDTF">2026-03-05T09:19:22Z</dcterms:modified>
</cp:coreProperties>
</file>